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00" windowWidth="15300" windowHeight="6315" tabRatio="715" activeTab="1"/>
  </bookViews>
  <sheets>
    <sheet name=" MAKARNALIK İTHAL, YERLİ+ELÜS" sheetId="19" r:id="rId1"/>
    <sheet name="EKMEKLİK İTHAL +YERLİ" sheetId="20" r:id="rId2"/>
    <sheet name="ARPA İTHAL+YERLİ" sheetId="26" r:id="rId3"/>
    <sheet name="ARPA ELÜS" sheetId="29" r:id="rId4"/>
    <sheet name="MISIR" sheetId="28" r:id="rId5"/>
    <sheet name="NOHUT" sheetId="30" r:id="rId6"/>
  </sheets>
  <definedNames>
    <definedName name="_xlnm.Print_Area" localSheetId="3">'ARPA ELÜS'!$A$1:$G$70</definedName>
    <definedName name="_xlnm.Print_Area" localSheetId="2">'ARPA İTHAL+YERLİ'!$A$1:$C$29</definedName>
    <definedName name="_xlnm.Print_Area" localSheetId="4">MISIR!$A$1:$C$13</definedName>
    <definedName name="_xlnm.Print_Area" localSheetId="5">NOHUT!$A$1:$H$42</definedName>
  </definedNames>
  <calcPr calcId="145621"/>
</workbook>
</file>

<file path=xl/calcChain.xml><?xml version="1.0" encoding="utf-8"?>
<calcChain xmlns="http://schemas.openxmlformats.org/spreadsheetml/2006/main">
  <c r="E41" i="30" l="1"/>
  <c r="E35" i="30"/>
  <c r="B35" i="30"/>
  <c r="H28" i="30"/>
  <c r="B27" i="26" l="1"/>
  <c r="F68" i="29"/>
  <c r="F62" i="29"/>
  <c r="F57" i="29"/>
  <c r="F53" i="29"/>
  <c r="F50" i="29"/>
  <c r="F48" i="29"/>
  <c r="F34" i="29"/>
  <c r="F28" i="29"/>
  <c r="F26" i="29"/>
  <c r="F13" i="29"/>
  <c r="F11" i="29"/>
  <c r="G14" i="20"/>
  <c r="G13" i="20"/>
  <c r="G12" i="20"/>
  <c r="G11" i="20"/>
  <c r="G10" i="20"/>
  <c r="G9" i="20"/>
  <c r="G8" i="20"/>
  <c r="G7" i="20"/>
  <c r="G6" i="20"/>
  <c r="G5" i="20"/>
  <c r="B15" i="20"/>
  <c r="C15" i="20"/>
  <c r="D15" i="20"/>
  <c r="F15" i="20"/>
  <c r="E15" i="20"/>
  <c r="G15" i="20" l="1"/>
  <c r="F69" i="29"/>
  <c r="E29" i="20"/>
  <c r="D29" i="20"/>
  <c r="C29" i="20"/>
  <c r="B29" i="20"/>
  <c r="B12" i="28"/>
  <c r="F23" i="20"/>
  <c r="F24" i="20"/>
  <c r="F22" i="20"/>
  <c r="F18" i="19" l="1"/>
  <c r="C9" i="19"/>
  <c r="B9" i="19"/>
  <c r="F26" i="20"/>
  <c r="F28" i="20"/>
  <c r="F25" i="20"/>
  <c r="F29" i="20" l="1"/>
  <c r="D7" i="19"/>
  <c r="D5" i="19" l="1"/>
  <c r="D6" i="19"/>
  <c r="D8" i="19"/>
  <c r="D9" i="19" l="1"/>
</calcChain>
</file>

<file path=xl/sharedStrings.xml><?xml version="1.0" encoding="utf-8"?>
<sst xmlns="http://schemas.openxmlformats.org/spreadsheetml/2006/main" count="454" uniqueCount="167">
  <si>
    <t>ÜRÜN KODU</t>
  </si>
  <si>
    <t>ŞUBE TOPLAMI</t>
  </si>
  <si>
    <t>GENEL TOPLAM</t>
  </si>
  <si>
    <t>TEKİRDAĞ</t>
  </si>
  <si>
    <t>SAMSUN</t>
  </si>
  <si>
    <t>BANDIRMA</t>
  </si>
  <si>
    <t>İZMİR</t>
  </si>
  <si>
    <t>ŞUBESİ</t>
  </si>
  <si>
    <t>ADANA</t>
  </si>
  <si>
    <t>TOPLAM</t>
  </si>
  <si>
    <t>İSKENDERUN</t>
  </si>
  <si>
    <t>MERSİN</t>
  </si>
  <si>
    <t>DERİNCE</t>
  </si>
  <si>
    <t xml:space="preserve">POLATLI </t>
  </si>
  <si>
    <t>EK-1/A</t>
  </si>
  <si>
    <t>EK-1/B</t>
  </si>
  <si>
    <t>ŞUBE TOPLAMI (TON)</t>
  </si>
  <si>
    <t xml:space="preserve">ERZURUM </t>
  </si>
  <si>
    <t>TRABZON</t>
  </si>
  <si>
    <t xml:space="preserve">BATMAN </t>
  </si>
  <si>
    <t>1523 (12,5 protein)</t>
  </si>
  <si>
    <t>1525 (13,5 protein)</t>
  </si>
  <si>
    <t>1541 (12,5 protein)</t>
  </si>
  <si>
    <t>1543 (13,5 protein)</t>
  </si>
  <si>
    <t>ŞANLIURFA</t>
  </si>
  <si>
    <t xml:space="preserve">DİYARBAKIR </t>
  </si>
  <si>
    <t xml:space="preserve">ADIYAMAN </t>
  </si>
  <si>
    <t>1546 (12,5 protein)</t>
  </si>
  <si>
    <t>2112</t>
  </si>
  <si>
    <t>2111</t>
  </si>
  <si>
    <t>DİYARBAKIR</t>
  </si>
  <si>
    <t>İŞYERİ</t>
  </si>
  <si>
    <t>DEPO DURUMU</t>
  </si>
  <si>
    <t>MAHSUL YILI</t>
  </si>
  <si>
    <t>MİKTAR(TON)</t>
  </si>
  <si>
    <t>ELÜS</t>
  </si>
  <si>
    <t>MEZOPOTAMYA LİDAŞ</t>
  </si>
  <si>
    <t>KAYSERİ</t>
  </si>
  <si>
    <t>ÇORUM</t>
  </si>
  <si>
    <t>KIRIKKALE</t>
  </si>
  <si>
    <t>GAZİANTEP</t>
  </si>
  <si>
    <t>KIRŞEHİR</t>
  </si>
  <si>
    <t>SİVAS</t>
  </si>
  <si>
    <t>EK-1/C</t>
  </si>
  <si>
    <t>2111-2112-2141-2142-2143</t>
  </si>
  <si>
    <t>ESKİŞEHİR</t>
  </si>
  <si>
    <t>KONYA</t>
  </si>
  <si>
    <t>2443-2445</t>
  </si>
  <si>
    <t>ERZURUM</t>
  </si>
  <si>
    <t>AKSARAY</t>
  </si>
  <si>
    <t>MUŞ</t>
  </si>
  <si>
    <t>EK-1/D</t>
  </si>
  <si>
    <t>AKBAL HUBUBAT</t>
  </si>
  <si>
    <t>ATA LİDAŞ</t>
  </si>
  <si>
    <t>MATLI (GAZİANTEP)</t>
  </si>
  <si>
    <t>TİRYAKİ (GAZİANTEP)</t>
  </si>
  <si>
    <t>ÖZMEN</t>
  </si>
  <si>
    <t>TRAKYA EVREN</t>
  </si>
  <si>
    <t>ALTILAR</t>
  </si>
  <si>
    <t>AS LİDAŞ (KARATAY)</t>
  </si>
  <si>
    <t>AS LİDAŞ (YUNAK)</t>
  </si>
  <si>
    <t>AS LİDAŞ (ÇUMRA)</t>
  </si>
  <si>
    <t>HEKİMOĞLU</t>
  </si>
  <si>
    <t>KAİNAT (KARAMAN)</t>
  </si>
  <si>
    <t>KONYA TARIM</t>
  </si>
  <si>
    <t>SARAÇ (MERKEZ)</t>
  </si>
  <si>
    <t>YALNIZLAR</t>
  </si>
  <si>
    <t>CEMAŞ</t>
  </si>
  <si>
    <t>MİKTAR(KG)</t>
  </si>
  <si>
    <t>MY SİLO (YERKÖY)</t>
  </si>
  <si>
    <t>MY SİLO (ŞEFAATLİ)</t>
  </si>
  <si>
    <t>AKSARAY TB (ARATOL)</t>
  </si>
  <si>
    <t>AKSARAY TB (EŞMEKAYA)</t>
  </si>
  <si>
    <t>ALTUNTAŞ (AKSARAY MERKEZ)</t>
  </si>
  <si>
    <t>ALTUNTAŞ (AĞAÇÖREN)</t>
  </si>
  <si>
    <t>ATARLAR (ESKİL)</t>
  </si>
  <si>
    <t>ATARLAR (SULTANHANI)</t>
  </si>
  <si>
    <t>DOĞA AKBULUT</t>
  </si>
  <si>
    <t>KAN</t>
  </si>
  <si>
    <t>MY SİLO (AKSARAY)</t>
  </si>
  <si>
    <t>TK (ŞEREFLİKOÇHİSAR)</t>
  </si>
  <si>
    <t>KAYSERİ ŞEKER (ŞARKIŞLA)</t>
  </si>
  <si>
    <t>TMO-TOBB (SARIKAYA)</t>
  </si>
  <si>
    <t>GK</t>
  </si>
  <si>
    <t>TEKA (KARAKEÇİLİ)</t>
  </si>
  <si>
    <t>TİRYAKİ (ÇORUM)</t>
  </si>
  <si>
    <t>ULİDAŞ (ALACA)</t>
  </si>
  <si>
    <t>ALTINBİLEK (MERKEZ)</t>
  </si>
  <si>
    <t>ALTINBİLEK (ÇİFTELER)</t>
  </si>
  <si>
    <t>MY SİLO (ESKİŞEHİR)</t>
  </si>
  <si>
    <t>HİMMETDEDE LİDAŞ</t>
  </si>
  <si>
    <t>KAYSERİ ŞEKER (DEVELİ)</t>
  </si>
  <si>
    <t>RUHBAŞ</t>
  </si>
  <si>
    <t>YENİ PAZAR TARIM</t>
  </si>
  <si>
    <t>EDİRNE</t>
  </si>
  <si>
    <t>KIRKLARELİ</t>
  </si>
  <si>
    <t>EK-1/E</t>
  </si>
  <si>
    <t>YERKÖY</t>
  </si>
  <si>
    <t>04 ARALIK 2020 TARİHİNDEN İTİBAREN SATIŞA AÇILAN  MAKARNALIK BUĞDAY STOKLARI (TON)</t>
  </si>
  <si>
    <t>04 ARALIK 2020 TARİHİNDEN İTİBAREN SATIŞA AÇILAN ELÜS YERLİ MAKARNALIK BUĞDAY STOKLARI (TON)</t>
  </si>
  <si>
    <t>04 ARALIK 2020 TARİHİNDEN İTİBAREN SATIŞA AÇILAN  İTHAL EKMEKLİK BUĞDAY STOKLARI (TON)</t>
  </si>
  <si>
    <t>04 ARALIK 2020 TARİHİNDEN İTİBAREN SATIŞA AÇILAN YERLİ EKMEKLİK BUĞDAY STOKLARI (TON)</t>
  </si>
  <si>
    <t>04 ARALIK 2020 TARİHİNDEN İTİBAREN SATIŞA AÇILAN YERLİ VE İTHAL ARPA STOKLARI (TON)</t>
  </si>
  <si>
    <t>04 ARALIK 2020 TARİHİNDEN İTİBAREN SATIŞA AÇILAN  MISIR STOKLARI (TON)</t>
  </si>
  <si>
    <t>TMO Elektronik Satış Platformu Üzerinden Satılacaktır</t>
  </si>
  <si>
    <t>Şube Müdürlükleri Tarafından Talep Toplanarak Satılacaktır</t>
  </si>
  <si>
    <t>EK-1/F</t>
  </si>
  <si>
    <t>SATIŞA AÇILAN ELÜS  NOHUT STOKLARI (KG)</t>
  </si>
  <si>
    <t>ŞUBE</t>
  </si>
  <si>
    <t>LİSANSLI DEPO</t>
  </si>
  <si>
    <t>ISIN</t>
  </si>
  <si>
    <t>ÜRÜN CİNSİ</t>
  </si>
  <si>
    <t>DEPO MİKTARI</t>
  </si>
  <si>
    <t>TRXATAN11918</t>
  </si>
  <si>
    <t>YERLİ KOÇBAŞI NOHUT</t>
  </si>
  <si>
    <t>3442</t>
  </si>
  <si>
    <t>ADIYAMAN</t>
  </si>
  <si>
    <t>ERGÜNLER (KAHTA)</t>
  </si>
  <si>
    <t>TRXERGN11911</t>
  </si>
  <si>
    <t>3443-3411</t>
  </si>
  <si>
    <t>TRXXELN21918</t>
  </si>
  <si>
    <t>3443</t>
  </si>
  <si>
    <t>TRXXELN11919</t>
  </si>
  <si>
    <t>TOPRAK (KADINHANI)</t>
  </si>
  <si>
    <t>TRXTOPN01918</t>
  </si>
  <si>
    <t>MEZOPOTAMYA</t>
  </si>
  <si>
    <t>TRXXEMN21916</t>
  </si>
  <si>
    <t>BETA GEN</t>
  </si>
  <si>
    <t>TRXXEPN01911</t>
  </si>
  <si>
    <t>TEKİN LİDAŞ (BESNİ)</t>
  </si>
  <si>
    <t>TRXXFNN12019</t>
  </si>
  <si>
    <t>TRXAKSN12016</t>
  </si>
  <si>
    <t xml:space="preserve">HASANOĞULLARI LİDAŞ </t>
  </si>
  <si>
    <t>TRXXGCN12010</t>
  </si>
  <si>
    <t>TRXKANN02018</t>
  </si>
  <si>
    <t>TRXKANN12017</t>
  </si>
  <si>
    <t>BETA GEN (YENİŞEHİR)</t>
  </si>
  <si>
    <t>TRXXEPN02026</t>
  </si>
  <si>
    <t xml:space="preserve">DİCLE İPEK YOLU </t>
  </si>
  <si>
    <t>TRXXFDN22019</t>
  </si>
  <si>
    <t>MAYSİLO (ESKİŞEHİR)</t>
  </si>
  <si>
    <t>TRXMYSN12020</t>
  </si>
  <si>
    <t>KUŞAT TARIM</t>
  </si>
  <si>
    <t>TRXXPJN02011</t>
  </si>
  <si>
    <t>TRXXGBN02013</t>
  </si>
  <si>
    <t>TRXXGBN02012</t>
  </si>
  <si>
    <t xml:space="preserve">KONYA </t>
  </si>
  <si>
    <t>GÜZEL TARIM (YEŞİLÖZ)</t>
  </si>
  <si>
    <t>TRXGZLN02025</t>
  </si>
  <si>
    <t>HİKMET ŞEFLEK</t>
  </si>
  <si>
    <t>TRXXFUN12014</t>
  </si>
  <si>
    <t>ÖZERSOY</t>
  </si>
  <si>
    <t>TRXXGIN12017</t>
  </si>
  <si>
    <t>TRXXGIN22016</t>
  </si>
  <si>
    <t>MAYSİLO (ŞEFAHATLİ)</t>
  </si>
  <si>
    <t>TRXMYSN02039</t>
  </si>
  <si>
    <t>TRXMYSN12038</t>
  </si>
  <si>
    <t>SATIŞA AÇILAN TMO NOHUT STOKLARI (KG)</t>
  </si>
  <si>
    <t>SATIŞA AÇILAN NATUREL YEŞİL MERCİMEK STOKLARI (TON)</t>
  </si>
  <si>
    <t>MAHSUL YILI 2019</t>
  </si>
  <si>
    <t>KAPALI DEPO</t>
  </si>
  <si>
    <t>YERLİ KOÇBAŞI BEYAZ NOHUT</t>
  </si>
  <si>
    <t>KIRŞEHİR (KAMAN)</t>
  </si>
  <si>
    <t>NOHUT (LEBLEBİLİK İLİCE)</t>
  </si>
  <si>
    <t>ADIYAMAN (KAHTA)</t>
  </si>
  <si>
    <t>NOT: Satışı yapılacak nohut stoklarının başvuruları  TMO ELEKTRONİK SATIŞ PLATFORMU sistemi üzerinden yapılacaktır.</t>
  </si>
  <si>
    <t>04 ARALIK 2020 TARİHİNDEN İTİBAREN SATIŞA AÇILAN ELÜS ARPA STOKLARI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</si>
</sst>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.00\ _T_L_-;\-* #,##0.00\ _T_L_-;_-* &quot;-&quot;??\ _T_L_-;_-@_-"/>
    <numFmt numFmtId="165" formatCode="_-* #,##0\ _T_L_-;\-* #,##0\ _T_L_-;_-* &quot;-&quot;??\ _T_L_-;_-@_-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Arial"/>
      <family val="2"/>
      <charset val="162"/>
    </font>
    <font>
      <b/>
      <sz val="16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6"/>
      <name val="Calibri"/>
      <family val="2"/>
      <scheme val="minor"/>
    </font>
    <font>
      <sz val="18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1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name val="Times New Roman"/>
      <family val="1"/>
      <charset val="162"/>
    </font>
    <font>
      <sz val="18"/>
      <color rgb="FF333333"/>
      <name val="Segoe UI"/>
      <family val="2"/>
      <charset val="162"/>
    </font>
    <font>
      <b/>
      <sz val="2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3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5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221">
    <xf numFmtId="0" fontId="0" fillId="0" borderId="0" xfId="0"/>
    <xf numFmtId="0" fontId="13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17" fillId="0" borderId="0" xfId="0" applyFont="1"/>
    <xf numFmtId="3" fontId="18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right" wrapText="1"/>
    </xf>
    <xf numFmtId="3" fontId="19" fillId="0" borderId="0" xfId="0" applyNumberFormat="1" applyFont="1"/>
    <xf numFmtId="3" fontId="18" fillId="0" borderId="1" xfId="0" applyNumberFormat="1" applyFont="1" applyFill="1" applyBorder="1" applyAlignment="1">
      <alignment wrapText="1"/>
    </xf>
    <xf numFmtId="3" fontId="0" fillId="0" borderId="0" xfId="0" applyNumberFormat="1"/>
    <xf numFmtId="3" fontId="18" fillId="0" borderId="1" xfId="0" applyNumberFormat="1" applyFont="1" applyFill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25" fillId="0" borderId="0" xfId="0" applyFont="1"/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right" vertical="center"/>
    </xf>
    <xf numFmtId="165" fontId="14" fillId="0" borderId="1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/>
    <xf numFmtId="3" fontId="18" fillId="0" borderId="1" xfId="0" applyNumberFormat="1" applyFont="1" applyFill="1" applyBorder="1" applyAlignment="1">
      <alignment horizontal="right"/>
    </xf>
    <xf numFmtId="0" fontId="27" fillId="0" borderId="0" xfId="0" applyFont="1" applyFill="1" applyBorder="1"/>
    <xf numFmtId="0" fontId="26" fillId="0" borderId="0" xfId="0" applyFont="1" applyBorder="1" applyAlignment="1">
      <alignment horizontal="right"/>
    </xf>
    <xf numFmtId="0" fontId="28" fillId="0" borderId="0" xfId="0" applyFont="1" applyFill="1"/>
    <xf numFmtId="49" fontId="23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wrapText="1"/>
    </xf>
    <xf numFmtId="3" fontId="29" fillId="0" borderId="1" xfId="0" applyNumberFormat="1" applyFont="1" applyFill="1" applyBorder="1" applyAlignment="1">
      <alignment horizontal="right" wrapText="1"/>
    </xf>
    <xf numFmtId="49" fontId="29" fillId="0" borderId="1" xfId="0" applyNumberFormat="1" applyFont="1" applyFill="1" applyBorder="1" applyAlignment="1">
      <alignment horizontal="left" wrapText="1"/>
    </xf>
    <xf numFmtId="0" fontId="23" fillId="0" borderId="1" xfId="0" applyFont="1" applyFill="1" applyBorder="1"/>
    <xf numFmtId="3" fontId="23" fillId="0" borderId="1" xfId="0" applyNumberFormat="1" applyFont="1" applyFill="1" applyBorder="1"/>
    <xf numFmtId="0" fontId="24" fillId="0" borderId="0" xfId="0" applyFont="1" applyBorder="1" applyAlignment="1">
      <alignment horizontal="left"/>
    </xf>
    <xf numFmtId="0" fontId="22" fillId="0" borderId="1" xfId="0" applyFont="1" applyFill="1" applyBorder="1" applyAlignment="1">
      <alignment horizontal="center" vertical="center" wrapText="1"/>
    </xf>
    <xf numFmtId="3" fontId="28" fillId="0" borderId="0" xfId="0" applyNumberFormat="1" applyFont="1" applyFill="1"/>
    <xf numFmtId="0" fontId="30" fillId="0" borderId="2" xfId="0" applyFont="1" applyFill="1" applyBorder="1" applyAlignment="1">
      <alignment vertical="center" wrapText="1"/>
    </xf>
    <xf numFmtId="165" fontId="27" fillId="0" borderId="1" xfId="0" applyNumberFormat="1" applyFont="1" applyFill="1" applyBorder="1" applyAlignment="1">
      <alignment horizontal="right" vertical="center"/>
    </xf>
    <xf numFmtId="165" fontId="30" fillId="0" borderId="1" xfId="0" applyNumberFormat="1" applyFont="1" applyFill="1" applyBorder="1" applyAlignment="1">
      <alignment horizontal="right" vertical="center"/>
    </xf>
    <xf numFmtId="0" fontId="28" fillId="0" borderId="0" xfId="0" applyFont="1" applyFill="1" applyBorder="1"/>
    <xf numFmtId="0" fontId="0" fillId="0" borderId="0" xfId="0" applyBorder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165" fontId="28" fillId="0" borderId="0" xfId="0" applyNumberFormat="1" applyFont="1" applyFill="1"/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18" fillId="0" borderId="13" xfId="0" applyFont="1" applyFill="1" applyBorder="1" applyAlignment="1">
      <alignment horizontal="left" wrapText="1"/>
    </xf>
    <xf numFmtId="3" fontId="18" fillId="0" borderId="14" xfId="0" applyNumberFormat="1" applyFont="1" applyFill="1" applyBorder="1" applyAlignment="1">
      <alignment horizontal="right"/>
    </xf>
    <xf numFmtId="3" fontId="22" fillId="0" borderId="12" xfId="0" applyNumberFormat="1" applyFont="1" applyFill="1" applyBorder="1" applyAlignment="1"/>
    <xf numFmtId="3" fontId="22" fillId="0" borderId="21" xfId="0" applyNumberFormat="1" applyFont="1" applyFill="1" applyBorder="1" applyAlignment="1"/>
    <xf numFmtId="3" fontId="22" fillId="0" borderId="11" xfId="0" applyNumberFormat="1" applyFont="1" applyFill="1" applyBorder="1" applyAlignment="1">
      <alignment horizontal="right"/>
    </xf>
    <xf numFmtId="0" fontId="16" fillId="0" borderId="10" xfId="0" applyFont="1" applyFill="1" applyBorder="1" applyAlignment="1"/>
    <xf numFmtId="3" fontId="16" fillId="0" borderId="23" xfId="0" applyNumberFormat="1" applyFont="1" applyFill="1" applyBorder="1" applyAlignment="1"/>
    <xf numFmtId="3" fontId="16" fillId="0" borderId="23" xfId="0" applyNumberFormat="1" applyFont="1" applyFill="1" applyBorder="1" applyAlignment="1">
      <alignment horizontal="right"/>
    </xf>
    <xf numFmtId="3" fontId="16" fillId="0" borderId="11" xfId="0" applyNumberFormat="1" applyFont="1" applyFill="1" applyBorder="1" applyAlignment="1">
      <alignment horizontal="right"/>
    </xf>
    <xf numFmtId="0" fontId="18" fillId="0" borderId="13" xfId="0" applyFont="1" applyFill="1" applyBorder="1" applyAlignment="1">
      <alignment horizontal="left" vertical="center" wrapText="1"/>
    </xf>
    <xf numFmtId="3" fontId="18" fillId="0" borderId="14" xfId="0" applyNumberFormat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/>
    </xf>
    <xf numFmtId="3" fontId="18" fillId="0" borderId="16" xfId="0" applyNumberFormat="1" applyFont="1" applyFill="1" applyBorder="1" applyAlignment="1">
      <alignment horizontal="right" vertical="center"/>
    </xf>
    <xf numFmtId="3" fontId="16" fillId="0" borderId="10" xfId="0" applyNumberFormat="1" applyFont="1" applyFill="1" applyBorder="1" applyAlignment="1">
      <alignment horizontal="left"/>
    </xf>
    <xf numFmtId="3" fontId="16" fillId="0" borderId="23" xfId="0" applyNumberFormat="1" applyFont="1" applyFill="1" applyBorder="1" applyAlignment="1">
      <alignment horizontal="center"/>
    </xf>
    <xf numFmtId="165" fontId="20" fillId="0" borderId="11" xfId="0" applyNumberFormat="1" applyFont="1" applyFill="1" applyBorder="1" applyAlignment="1">
      <alignment horizontal="right"/>
    </xf>
    <xf numFmtId="0" fontId="18" fillId="2" borderId="13" xfId="0" applyFont="1" applyFill="1" applyBorder="1" applyAlignment="1">
      <alignment horizontal="left" wrapText="1"/>
    </xf>
    <xf numFmtId="3" fontId="16" fillId="0" borderId="14" xfId="0" applyNumberFormat="1" applyFont="1" applyFill="1" applyBorder="1" applyAlignment="1">
      <alignment horizontal="right" wrapText="1"/>
    </xf>
    <xf numFmtId="0" fontId="18" fillId="2" borderId="13" xfId="0" applyFont="1" applyFill="1" applyBorder="1" applyAlignment="1">
      <alignment wrapText="1"/>
    </xf>
    <xf numFmtId="0" fontId="18" fillId="2" borderId="27" xfId="0" applyFont="1" applyFill="1" applyBorder="1" applyAlignment="1">
      <alignment horizontal="left" wrapText="1"/>
    </xf>
    <xf numFmtId="3" fontId="18" fillId="0" borderId="30" xfId="0" applyNumberFormat="1" applyFont="1" applyFill="1" applyBorder="1" applyAlignment="1">
      <alignment horizontal="left" wrapText="1"/>
    </xf>
    <xf numFmtId="3" fontId="18" fillId="0" borderId="30" xfId="0" applyNumberFormat="1" applyFont="1" applyFill="1" applyBorder="1" applyAlignment="1">
      <alignment horizontal="right" wrapText="1"/>
    </xf>
    <xf numFmtId="0" fontId="24" fillId="0" borderId="0" xfId="0" applyFont="1" applyBorder="1" applyAlignment="1"/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/>
    <xf numFmtId="0" fontId="24" fillId="0" borderId="0" xfId="0" applyFont="1"/>
    <xf numFmtId="0" fontId="31" fillId="0" borderId="0" xfId="0" applyFont="1"/>
    <xf numFmtId="0" fontId="24" fillId="0" borderId="0" xfId="0" applyFont="1" applyFill="1" applyBorder="1"/>
    <xf numFmtId="0" fontId="31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165" fontId="14" fillId="0" borderId="1" xfId="0" applyNumberFormat="1" applyFont="1" applyFill="1" applyBorder="1" applyAlignment="1">
      <alignment horizontal="right"/>
    </xf>
    <xf numFmtId="1" fontId="22" fillId="0" borderId="3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165" fontId="17" fillId="0" borderId="16" xfId="0" applyNumberFormat="1" applyFont="1" applyFill="1" applyBorder="1" applyAlignment="1">
      <alignment horizontal="right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49" fontId="32" fillId="0" borderId="13" xfId="0" applyNumberFormat="1" applyFont="1" applyFill="1" applyBorder="1" applyAlignment="1">
      <alignment horizontal="left" wrapText="1"/>
    </xf>
    <xf numFmtId="3" fontId="32" fillId="0" borderId="14" xfId="0" applyNumberFormat="1" applyFont="1" applyFill="1" applyBorder="1" applyAlignment="1">
      <alignment horizontal="right" wrapText="1"/>
    </xf>
    <xf numFmtId="0" fontId="32" fillId="0" borderId="13" xfId="0" applyFont="1" applyFill="1" applyBorder="1" applyAlignment="1">
      <alignment horizontal="left" wrapText="1"/>
    </xf>
    <xf numFmtId="49" fontId="32" fillId="0" borderId="15" xfId="0" applyNumberFormat="1" applyFont="1" applyFill="1" applyBorder="1" applyAlignment="1">
      <alignment horizontal="left" wrapText="1"/>
    </xf>
    <xf numFmtId="3" fontId="32" fillId="0" borderId="16" xfId="0" applyNumberFormat="1" applyFont="1" applyFill="1" applyBorder="1" applyAlignment="1">
      <alignment horizontal="right" wrapText="1"/>
    </xf>
    <xf numFmtId="0" fontId="22" fillId="0" borderId="12" xfId="0" applyFont="1" applyFill="1" applyBorder="1"/>
    <xf numFmtId="3" fontId="22" fillId="0" borderId="9" xfId="0" applyNumberFormat="1" applyFont="1" applyFill="1" applyBorder="1"/>
    <xf numFmtId="0" fontId="32" fillId="0" borderId="0" xfId="0" applyFont="1" applyFill="1" applyBorder="1" applyAlignment="1">
      <alignment vertical="center" textRotation="90" wrapText="1"/>
    </xf>
    <xf numFmtId="0" fontId="32" fillId="0" borderId="0" xfId="0" applyFont="1" applyFill="1" applyBorder="1" applyAlignment="1">
      <alignment vertical="center" wrapText="1"/>
    </xf>
    <xf numFmtId="0" fontId="18" fillId="0" borderId="36" xfId="0" applyFont="1" applyFill="1" applyBorder="1" applyAlignment="1">
      <alignment horizontal="left" wrapText="1"/>
    </xf>
    <xf numFmtId="3" fontId="18" fillId="0" borderId="37" xfId="0" applyNumberFormat="1" applyFont="1" applyFill="1" applyBorder="1" applyAlignment="1">
      <alignment horizontal="left" wrapText="1"/>
    </xf>
    <xf numFmtId="3" fontId="18" fillId="0" borderId="37" xfId="0" applyNumberFormat="1" applyFont="1" applyFill="1" applyBorder="1" applyAlignment="1"/>
    <xf numFmtId="3" fontId="18" fillId="0" borderId="38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4" fillId="0" borderId="0" xfId="0" applyFont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34" fillId="0" borderId="1" xfId="0" applyFont="1" applyBorder="1" applyAlignment="1">
      <alignment vertical="center"/>
    </xf>
    <xf numFmtId="0" fontId="35" fillId="0" borderId="1" xfId="2" applyFont="1" applyBorder="1" applyAlignment="1">
      <alignment horizontal="center" vertical="center" wrapText="1"/>
    </xf>
    <xf numFmtId="0" fontId="35" fillId="0" borderId="1" xfId="2" applyFont="1" applyBorder="1" applyAlignment="1">
      <alignment vertical="center" wrapText="1"/>
    </xf>
    <xf numFmtId="3" fontId="36" fillId="2" borderId="1" xfId="2" applyNumberFormat="1" applyFont="1" applyFill="1" applyBorder="1" applyAlignment="1">
      <alignment horizontal="left" vertical="center"/>
    </xf>
    <xf numFmtId="0" fontId="34" fillId="2" borderId="1" xfId="2" applyNumberFormat="1" applyFont="1" applyFill="1" applyBorder="1" applyAlignment="1">
      <alignment horizontal="center" vertical="center"/>
    </xf>
    <xf numFmtId="3" fontId="36" fillId="2" borderId="1" xfId="2" applyNumberFormat="1" applyFont="1" applyFill="1" applyBorder="1" applyAlignment="1">
      <alignment horizontal="center" vertical="center"/>
    </xf>
    <xf numFmtId="3" fontId="34" fillId="2" borderId="1" xfId="2" applyNumberFormat="1" applyFont="1" applyFill="1" applyBorder="1" applyAlignment="1">
      <alignment horizontal="right" vertical="center"/>
    </xf>
    <xf numFmtId="0" fontId="36" fillId="2" borderId="1" xfId="2" applyNumberFormat="1" applyFont="1" applyFill="1" applyBorder="1" applyAlignment="1">
      <alignment horizontal="center" vertical="center"/>
    </xf>
    <xf numFmtId="3" fontId="36" fillId="0" borderId="1" xfId="2" applyNumberFormat="1" applyFont="1" applyFill="1" applyBorder="1" applyAlignment="1">
      <alignment horizontal="left" vertical="center"/>
    </xf>
    <xf numFmtId="3" fontId="35" fillId="2" borderId="1" xfId="2" applyNumberFormat="1" applyFont="1" applyFill="1" applyBorder="1" applyAlignment="1">
      <alignment vertical="center" wrapText="1"/>
    </xf>
    <xf numFmtId="0" fontId="37" fillId="2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center"/>
    </xf>
    <xf numFmtId="0" fontId="36" fillId="2" borderId="1" xfId="0" applyFont="1" applyFill="1" applyBorder="1" applyAlignment="1">
      <alignment vertical="center"/>
    </xf>
    <xf numFmtId="0" fontId="38" fillId="2" borderId="1" xfId="0" applyFont="1" applyFill="1" applyBorder="1" applyAlignment="1">
      <alignment vertical="center"/>
    </xf>
    <xf numFmtId="3" fontId="34" fillId="2" borderId="1" xfId="2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3" fontId="34" fillId="0" borderId="1" xfId="0" applyNumberFormat="1" applyFont="1" applyBorder="1" applyAlignment="1">
      <alignment vertical="center"/>
    </xf>
    <xf numFmtId="3" fontId="35" fillId="0" borderId="1" xfId="0" applyNumberFormat="1" applyFont="1" applyBorder="1" applyAlignment="1">
      <alignment vertical="center"/>
    </xf>
    <xf numFmtId="3" fontId="34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33" fillId="0" borderId="6" xfId="0" applyFont="1" applyFill="1" applyBorder="1" applyAlignment="1">
      <alignment horizontal="center" vertical="center" wrapText="1"/>
    </xf>
    <xf numFmtId="3" fontId="22" fillId="0" borderId="15" xfId="0" applyNumberFormat="1" applyFont="1" applyFill="1" applyBorder="1" applyAlignment="1">
      <alignment horizontal="left" vertical="center"/>
    </xf>
    <xf numFmtId="3" fontId="22" fillId="0" borderId="17" xfId="0" applyNumberFormat="1" applyFont="1" applyFill="1" applyBorder="1" applyAlignment="1">
      <alignment horizontal="left"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3" fontId="22" fillId="0" borderId="16" xfId="0" applyNumberFormat="1" applyFont="1" applyFill="1" applyBorder="1" applyAlignment="1">
      <alignment horizontal="center" vertical="center" wrapText="1"/>
    </xf>
    <xf numFmtId="3" fontId="22" fillId="0" borderId="18" xfId="0" applyNumberFormat="1" applyFont="1" applyFill="1" applyBorder="1" applyAlignment="1">
      <alignment horizontal="center" vertical="center" wrapText="1"/>
    </xf>
    <xf numFmtId="3" fontId="22" fillId="0" borderId="5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left"/>
    </xf>
    <xf numFmtId="0" fontId="20" fillId="0" borderId="20" xfId="0" applyFont="1" applyFill="1" applyBorder="1" applyAlignment="1">
      <alignment horizontal="left"/>
    </xf>
    <xf numFmtId="0" fontId="20" fillId="0" borderId="22" xfId="0" applyFont="1" applyFill="1" applyBorder="1" applyAlignment="1">
      <alignment horizontal="left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164" fontId="22" fillId="0" borderId="14" xfId="38" applyFont="1" applyFill="1" applyBorder="1" applyAlignment="1">
      <alignment horizontal="center" vertical="center" wrapText="1"/>
    </xf>
    <xf numFmtId="3" fontId="18" fillId="0" borderId="4" xfId="0" applyNumberFormat="1" applyFont="1" applyFill="1" applyBorder="1" applyAlignment="1">
      <alignment horizontal="center" wrapText="1"/>
    </xf>
    <xf numFmtId="3" fontId="18" fillId="0" borderId="5" xfId="0" applyNumberFormat="1" applyFont="1" applyFill="1" applyBorder="1" applyAlignment="1">
      <alignment horizontal="center" wrapText="1"/>
    </xf>
    <xf numFmtId="3" fontId="18" fillId="0" borderId="6" xfId="0" applyNumberFormat="1" applyFont="1" applyFill="1" applyBorder="1" applyAlignment="1">
      <alignment horizontal="center" wrapText="1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/>
    </xf>
    <xf numFmtId="3" fontId="22" fillId="0" borderId="21" xfId="0" applyNumberFormat="1" applyFont="1" applyFill="1" applyBorder="1" applyAlignment="1">
      <alignment horizontal="center"/>
    </xf>
    <xf numFmtId="3" fontId="22" fillId="0" borderId="20" xfId="0" applyNumberFormat="1" applyFont="1" applyFill="1" applyBorder="1" applyAlignment="1">
      <alignment horizontal="center"/>
    </xf>
    <xf numFmtId="3" fontId="22" fillId="0" borderId="22" xfId="0" applyNumberFormat="1" applyFont="1" applyFill="1" applyBorder="1" applyAlignment="1">
      <alignment horizontal="center"/>
    </xf>
    <xf numFmtId="3" fontId="18" fillId="0" borderId="30" xfId="0" applyNumberFormat="1" applyFont="1" applyFill="1" applyBorder="1" applyAlignment="1">
      <alignment horizontal="center" wrapText="1"/>
    </xf>
    <xf numFmtId="3" fontId="18" fillId="0" borderId="28" xfId="0" applyNumberFormat="1" applyFont="1" applyFill="1" applyBorder="1" applyAlignment="1">
      <alignment horizontal="center" wrapText="1"/>
    </xf>
    <xf numFmtId="3" fontId="18" fillId="0" borderId="29" xfId="0" applyNumberFormat="1" applyFont="1" applyFill="1" applyBorder="1" applyAlignment="1">
      <alignment horizontal="center" wrapText="1"/>
    </xf>
    <xf numFmtId="49" fontId="22" fillId="0" borderId="17" xfId="0" applyNumberFormat="1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left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center" vertical="center" wrapText="1"/>
    </xf>
    <xf numFmtId="49" fontId="22" fillId="0" borderId="7" xfId="0" applyNumberFormat="1" applyFont="1" applyFill="1" applyBorder="1" applyAlignment="1">
      <alignment horizontal="center" vertical="center" wrapText="1"/>
    </xf>
    <xf numFmtId="49" fontId="22" fillId="0" borderId="8" xfId="0" applyNumberFormat="1" applyFont="1" applyFill="1" applyBorder="1" applyAlignment="1">
      <alignment horizontal="center" vertical="center" wrapText="1"/>
    </xf>
    <xf numFmtId="49" fontId="22" fillId="0" borderId="18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horizontal="left" vertical="center" textRotation="90" wrapText="1"/>
    </xf>
    <xf numFmtId="0" fontId="32" fillId="0" borderId="34" xfId="0" applyFont="1" applyFill="1" applyBorder="1" applyAlignment="1">
      <alignment horizontal="left" vertical="center" textRotation="90" wrapText="1"/>
    </xf>
    <xf numFmtId="0" fontId="32" fillId="0" borderId="35" xfId="0" applyFont="1" applyFill="1" applyBorder="1" applyAlignment="1">
      <alignment horizontal="left" vertical="center" textRotation="90" wrapText="1"/>
    </xf>
    <xf numFmtId="0" fontId="32" fillId="0" borderId="6" xfId="0" applyFont="1" applyFill="1" applyBorder="1" applyAlignment="1">
      <alignment horizontal="center" vertical="center" textRotation="90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32" fillId="0" borderId="1" xfId="0" applyFont="1" applyFill="1" applyBorder="1" applyAlignment="1">
      <alignment horizontal="center" vertical="center" textRotation="90" wrapText="1"/>
    </xf>
    <xf numFmtId="0" fontId="29" fillId="0" borderId="32" xfId="0" applyFont="1" applyFill="1" applyBorder="1" applyAlignment="1">
      <alignment horizontal="center" vertical="center" textRotation="90" wrapText="1"/>
    </xf>
    <xf numFmtId="0" fontId="29" fillId="0" borderId="39" xfId="0" applyFont="1" applyFill="1" applyBorder="1" applyAlignment="1">
      <alignment horizontal="center" vertical="center" textRotation="90" wrapText="1"/>
    </xf>
    <xf numFmtId="0" fontId="14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3" fontId="38" fillId="2" borderId="4" xfId="0" applyNumberFormat="1" applyFont="1" applyFill="1" applyBorder="1" applyAlignment="1">
      <alignment horizontal="center" vertical="center"/>
    </xf>
    <xf numFmtId="3" fontId="38" fillId="2" borderId="5" xfId="0" applyNumberFormat="1" applyFont="1" applyFill="1" applyBorder="1" applyAlignment="1">
      <alignment horizontal="center" vertical="center"/>
    </xf>
    <xf numFmtId="3" fontId="38" fillId="2" borderId="6" xfId="0" applyNumberFormat="1" applyFont="1" applyFill="1" applyBorder="1" applyAlignment="1">
      <alignment horizontal="center" vertical="center"/>
    </xf>
    <xf numFmtId="3" fontId="35" fillId="0" borderId="4" xfId="0" applyNumberFormat="1" applyFont="1" applyBorder="1" applyAlignment="1">
      <alignment horizontal="center" vertical="center"/>
    </xf>
    <xf numFmtId="3" fontId="35" fillId="0" borderId="5" xfId="0" applyNumberFormat="1" applyFont="1" applyBorder="1" applyAlignment="1">
      <alignment horizontal="center" vertical="center"/>
    </xf>
    <xf numFmtId="3" fontId="35" fillId="0" borderId="6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3" fontId="36" fillId="2" borderId="4" xfId="0" applyNumberFormat="1" applyFont="1" applyFill="1" applyBorder="1" applyAlignment="1">
      <alignment horizontal="center" vertical="center"/>
    </xf>
    <xf numFmtId="3" fontId="36" fillId="2" borderId="5" xfId="0" applyNumberFormat="1" applyFont="1" applyFill="1" applyBorder="1" applyAlignment="1">
      <alignment horizontal="center" vertical="center"/>
    </xf>
    <xf numFmtId="3" fontId="36" fillId="2" borderId="6" xfId="0" applyNumberFormat="1" applyFont="1" applyFill="1" applyBorder="1" applyAlignment="1">
      <alignment horizontal="center" vertical="center"/>
    </xf>
    <xf numFmtId="3" fontId="34" fillId="0" borderId="4" xfId="0" applyNumberFormat="1" applyFont="1" applyBorder="1" applyAlignment="1">
      <alignment horizontal="center" vertical="center"/>
    </xf>
    <xf numFmtId="3" fontId="34" fillId="0" borderId="5" xfId="0" applyNumberFormat="1" applyFont="1" applyBorder="1" applyAlignment="1">
      <alignment horizontal="center" vertical="center"/>
    </xf>
    <xf numFmtId="3" fontId="34" fillId="0" borderId="6" xfId="0" applyNumberFormat="1" applyFont="1" applyBorder="1" applyAlignment="1">
      <alignment horizontal="center" vertical="center"/>
    </xf>
    <xf numFmtId="3" fontId="34" fillId="2" borderId="1" xfId="2" applyNumberFormat="1" applyFont="1" applyFill="1" applyBorder="1" applyAlignment="1">
      <alignment horizontal="center" vertical="center"/>
    </xf>
    <xf numFmtId="3" fontId="35" fillId="2" borderId="1" xfId="2" applyNumberFormat="1" applyFont="1" applyFill="1" applyBorder="1" applyAlignment="1">
      <alignment horizontal="center" vertical="center" wrapText="1"/>
    </xf>
    <xf numFmtId="3" fontId="35" fillId="2" borderId="32" xfId="2" applyNumberFormat="1" applyFont="1" applyFill="1" applyBorder="1" applyAlignment="1">
      <alignment horizontal="center" vertical="center" wrapText="1"/>
    </xf>
    <xf numFmtId="3" fontId="35" fillId="2" borderId="40" xfId="2" applyNumberFormat="1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41" xfId="0" applyFont="1" applyFill="1" applyBorder="1" applyAlignment="1">
      <alignment horizontal="center" vertical="center" wrapText="1"/>
    </xf>
    <xf numFmtId="0" fontId="35" fillId="0" borderId="1" xfId="2" applyFont="1" applyBorder="1" applyAlignment="1">
      <alignment horizontal="center" vertical="center" wrapText="1"/>
    </xf>
  </cellXfs>
  <cellStyles count="123">
    <cellStyle name="Normal" xfId="0" builtinId="0"/>
    <cellStyle name="Normal 2" xfId="2"/>
    <cellStyle name="Normal 5" xfId="3"/>
    <cellStyle name="Virgül 10" xfId="38"/>
    <cellStyle name="Virgül 10 2" xfId="39"/>
    <cellStyle name="Virgül 2" xfId="1"/>
    <cellStyle name="Virgül 2 10" xfId="28"/>
    <cellStyle name="Virgül 2 11" xfId="33"/>
    <cellStyle name="Virgül 2 2" xfId="4"/>
    <cellStyle name="Virgül 2 2 2" xfId="9"/>
    <cellStyle name="Virgül 2 2 2 2" xfId="40"/>
    <cellStyle name="Virgül 2 2 3" xfId="14"/>
    <cellStyle name="Virgül 2 2 3 2" xfId="41"/>
    <cellStyle name="Virgül 2 2 4" xfId="19"/>
    <cellStyle name="Virgül 2 2 5" xfId="24"/>
    <cellStyle name="Virgül 2 2 6" xfId="29"/>
    <cellStyle name="Virgül 2 2 7" xfId="34"/>
    <cellStyle name="Virgül 2 3" xfId="5"/>
    <cellStyle name="Virgül 2 3 2" xfId="10"/>
    <cellStyle name="Virgül 2 3 3" xfId="15"/>
    <cellStyle name="Virgül 2 3 4" xfId="20"/>
    <cellStyle name="Virgül 2 3 5" xfId="25"/>
    <cellStyle name="Virgül 2 3 6" xfId="30"/>
    <cellStyle name="Virgül 2 3 7" xfId="35"/>
    <cellStyle name="Virgül 2 4" xfId="6"/>
    <cellStyle name="Virgül 2 4 2" xfId="11"/>
    <cellStyle name="Virgül 2 4 2 2" xfId="42"/>
    <cellStyle name="Virgül 2 4 3" xfId="16"/>
    <cellStyle name="Virgül 2 4 3 2" xfId="43"/>
    <cellStyle name="Virgül 2 4 4" xfId="21"/>
    <cellStyle name="Virgül 2 4 5" xfId="26"/>
    <cellStyle name="Virgül 2 4 6" xfId="31"/>
    <cellStyle name="Virgül 2 4 7" xfId="36"/>
    <cellStyle name="Virgül 2 5" xfId="7"/>
    <cellStyle name="Virgül 2 5 2" xfId="12"/>
    <cellStyle name="Virgül 2 5 2 2" xfId="44"/>
    <cellStyle name="Virgül 2 5 3" xfId="17"/>
    <cellStyle name="Virgül 2 5 3 2" xfId="45"/>
    <cellStyle name="Virgül 2 5 4" xfId="22"/>
    <cellStyle name="Virgül 2 5 5" xfId="27"/>
    <cellStyle name="Virgül 2 5 6" xfId="32"/>
    <cellStyle name="Virgül 2 5 7" xfId="37"/>
    <cellStyle name="Virgül 2 6" xfId="8"/>
    <cellStyle name="Virgül 2 6 2" xfId="46"/>
    <cellStyle name="Virgül 2 7" xfId="13"/>
    <cellStyle name="Virgül 2 7 2" xfId="47"/>
    <cellStyle name="Virgül 2 8" xfId="18"/>
    <cellStyle name="Virgül 2 9" xfId="23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9"/>
  <sheetViews>
    <sheetView zoomScale="90" zoomScaleNormal="90" workbookViewId="0">
      <selection activeCell="A19" sqref="A19"/>
    </sheetView>
  </sheetViews>
  <sheetFormatPr defaultRowHeight="15" x14ac:dyDescent="0.25"/>
  <cols>
    <col min="1" max="1" width="35.140625" customWidth="1"/>
    <col min="2" max="2" width="29.7109375" customWidth="1"/>
    <col min="3" max="3" width="27" customWidth="1"/>
    <col min="4" max="4" width="25.42578125" customWidth="1"/>
    <col min="5" max="5" width="18.85546875" customWidth="1"/>
    <col min="6" max="6" width="21.85546875" customWidth="1"/>
    <col min="7" max="7" width="13.7109375" customWidth="1"/>
  </cols>
  <sheetData>
    <row r="1" spans="1:7" ht="19.899999999999999" customHeight="1" thickBot="1" x14ac:dyDescent="0.35">
      <c r="A1" s="4"/>
      <c r="B1" s="4"/>
      <c r="C1" s="3"/>
      <c r="D1" s="3" t="s">
        <v>14</v>
      </c>
    </row>
    <row r="2" spans="1:7" ht="43.9" customHeight="1" x14ac:dyDescent="0.25">
      <c r="A2" s="131" t="s">
        <v>98</v>
      </c>
      <c r="B2" s="132"/>
      <c r="C2" s="132"/>
      <c r="D2" s="133"/>
    </row>
    <row r="3" spans="1:7" ht="37.15" customHeight="1" x14ac:dyDescent="0.25">
      <c r="A3" s="129" t="s">
        <v>7</v>
      </c>
      <c r="B3" s="136" t="s">
        <v>0</v>
      </c>
      <c r="C3" s="136"/>
      <c r="D3" s="134" t="s">
        <v>16</v>
      </c>
    </row>
    <row r="4" spans="1:7" ht="37.15" customHeight="1" x14ac:dyDescent="0.25">
      <c r="A4" s="130"/>
      <c r="B4" s="81">
        <v>1123</v>
      </c>
      <c r="C4" s="81">
        <v>1518</v>
      </c>
      <c r="D4" s="135"/>
    </row>
    <row r="5" spans="1:7" ht="25.15" customHeight="1" x14ac:dyDescent="0.25">
      <c r="A5" s="54" t="s">
        <v>10</v>
      </c>
      <c r="B5" s="5"/>
      <c r="C5" s="5">
        <v>2700</v>
      </c>
      <c r="D5" s="55">
        <f>SUM(B5:C5)</f>
        <v>2700</v>
      </c>
      <c r="E5" s="146" t="s">
        <v>104</v>
      </c>
    </row>
    <row r="6" spans="1:7" ht="25.15" customHeight="1" x14ac:dyDescent="0.25">
      <c r="A6" s="54" t="s">
        <v>11</v>
      </c>
      <c r="B6" s="5"/>
      <c r="C6" s="5">
        <v>2500</v>
      </c>
      <c r="D6" s="55">
        <f>SUM(B6:C6)</f>
        <v>2500</v>
      </c>
      <c r="E6" s="146"/>
    </row>
    <row r="7" spans="1:7" ht="25.15" customHeight="1" x14ac:dyDescent="0.25">
      <c r="A7" s="54" t="s">
        <v>8</v>
      </c>
      <c r="B7" s="69"/>
      <c r="C7" s="5">
        <v>2241</v>
      </c>
      <c r="D7" s="55">
        <f>SUM(B7:C7)</f>
        <v>2241</v>
      </c>
      <c r="E7" s="146"/>
    </row>
    <row r="8" spans="1:7" ht="25.15" customHeight="1" thickBot="1" x14ac:dyDescent="0.3">
      <c r="A8" s="56" t="s">
        <v>30</v>
      </c>
      <c r="B8" s="70">
        <v>200</v>
      </c>
      <c r="C8" s="57"/>
      <c r="D8" s="58">
        <f>SUM(B8:C8)</f>
        <v>200</v>
      </c>
      <c r="E8" s="98"/>
    </row>
    <row r="9" spans="1:7" ht="30.6" customHeight="1" thickBot="1" x14ac:dyDescent="0.35">
      <c r="A9" s="59" t="s">
        <v>2</v>
      </c>
      <c r="B9" s="60">
        <f>SUM(B5:B8)</f>
        <v>200</v>
      </c>
      <c r="C9" s="60">
        <f>SUM(C5:C8)</f>
        <v>7441</v>
      </c>
      <c r="D9" s="53">
        <f>SUM(D5:D8)</f>
        <v>7641</v>
      </c>
    </row>
    <row r="10" spans="1:7" x14ac:dyDescent="0.25">
      <c r="A10" s="73"/>
      <c r="B10" s="73"/>
      <c r="C10" s="74"/>
      <c r="D10" s="74"/>
      <c r="E10" s="74"/>
      <c r="F10" s="74"/>
    </row>
    <row r="13" spans="1:7" ht="16.5" thickBot="1" x14ac:dyDescent="0.3">
      <c r="A13" s="1"/>
      <c r="B13" s="1"/>
      <c r="C13" s="11"/>
      <c r="D13" s="11"/>
      <c r="E13" s="1"/>
      <c r="F13" s="12"/>
      <c r="G13" s="9"/>
    </row>
    <row r="14" spans="1:7" ht="31.5" customHeight="1" x14ac:dyDescent="0.25">
      <c r="A14" s="140" t="s">
        <v>99</v>
      </c>
      <c r="B14" s="141"/>
      <c r="C14" s="141"/>
      <c r="D14" s="141"/>
      <c r="E14" s="141"/>
      <c r="F14" s="142"/>
    </row>
    <row r="15" spans="1:7" x14ac:dyDescent="0.25">
      <c r="A15" s="143" t="s">
        <v>7</v>
      </c>
      <c r="B15" s="144" t="s">
        <v>31</v>
      </c>
      <c r="C15" s="144" t="s">
        <v>32</v>
      </c>
      <c r="D15" s="144" t="s">
        <v>33</v>
      </c>
      <c r="E15" s="144" t="s">
        <v>0</v>
      </c>
      <c r="F15" s="145" t="s">
        <v>34</v>
      </c>
    </row>
    <row r="16" spans="1:7" x14ac:dyDescent="0.25">
      <c r="A16" s="143"/>
      <c r="B16" s="144"/>
      <c r="C16" s="144"/>
      <c r="D16" s="144"/>
      <c r="E16" s="144"/>
      <c r="F16" s="145"/>
    </row>
    <row r="17" spans="1:7" ht="23.25" customHeight="1" thickBot="1" x14ac:dyDescent="0.3">
      <c r="A17" s="82" t="s">
        <v>30</v>
      </c>
      <c r="B17" s="83" t="s">
        <v>36</v>
      </c>
      <c r="C17" s="84" t="s">
        <v>35</v>
      </c>
      <c r="D17" s="84">
        <v>2020</v>
      </c>
      <c r="E17" s="84">
        <v>1123</v>
      </c>
      <c r="F17" s="85">
        <v>2359</v>
      </c>
      <c r="G17" s="128" t="s">
        <v>104</v>
      </c>
    </row>
    <row r="18" spans="1:7" ht="19.5" customHeight="1" thickBot="1" x14ac:dyDescent="0.35">
      <c r="A18" s="137" t="s">
        <v>2</v>
      </c>
      <c r="B18" s="138"/>
      <c r="C18" s="138"/>
      <c r="D18" s="138"/>
      <c r="E18" s="139"/>
      <c r="F18" s="61">
        <f>SUM(F17)</f>
        <v>2359</v>
      </c>
      <c r="G18" s="128"/>
    </row>
    <row r="19" spans="1:7" ht="15" customHeight="1" x14ac:dyDescent="0.25">
      <c r="A19" s="75"/>
      <c r="B19" s="13"/>
      <c r="C19" s="18"/>
      <c r="D19" s="18"/>
      <c r="E19" s="13"/>
      <c r="F19" s="13"/>
      <c r="G19" s="98"/>
    </row>
  </sheetData>
  <sortState ref="A5:D8">
    <sortCondition descending="1" ref="D5:D8"/>
  </sortState>
  <mergeCells count="14">
    <mergeCell ref="G17:G18"/>
    <mergeCell ref="A3:A4"/>
    <mergeCell ref="A2:D2"/>
    <mergeCell ref="D3:D4"/>
    <mergeCell ref="B3:C3"/>
    <mergeCell ref="A18:E18"/>
    <mergeCell ref="A14:F14"/>
    <mergeCell ref="A15:A16"/>
    <mergeCell ref="B15:B16"/>
    <mergeCell ref="C15:C16"/>
    <mergeCell ref="D15:D16"/>
    <mergeCell ref="E15:E16"/>
    <mergeCell ref="F15:F16"/>
    <mergeCell ref="E5:E7"/>
  </mergeCells>
  <printOptions horizontalCentered="1" verticalCentered="1"/>
  <pageMargins left="0.31" right="0.24" top="0.49" bottom="0" header="0.24" footer="0"/>
  <pageSetup paperSize="9" scale="83" orientation="landscape" horizontalDpi="360" verticalDpi="360" r:id="rId1"/>
  <ignoredErrors>
    <ignoredError sqref="B9:C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tabSelected="1" topLeftCell="A10" zoomScale="80" zoomScaleNormal="80" workbookViewId="0">
      <selection activeCell="A30" sqref="A30:G30"/>
    </sheetView>
  </sheetViews>
  <sheetFormatPr defaultColWidth="9.140625" defaultRowHeight="15.75" x14ac:dyDescent="0.25"/>
  <cols>
    <col min="1" max="1" width="43.5703125" style="2" customWidth="1"/>
    <col min="2" max="2" width="17.7109375" style="2" customWidth="1"/>
    <col min="3" max="3" width="20.5703125" style="2" customWidth="1"/>
    <col min="4" max="6" width="17.7109375" style="2" customWidth="1"/>
    <col min="7" max="7" width="31.85546875" style="2" customWidth="1"/>
    <col min="8" max="16384" width="9.140625" style="2"/>
  </cols>
  <sheetData>
    <row r="1" spans="1:11" ht="26.45" customHeight="1" thickBot="1" x14ac:dyDescent="0.35">
      <c r="A1" s="1"/>
      <c r="B1" s="1"/>
      <c r="C1" s="1"/>
      <c r="G1" s="71" t="s">
        <v>15</v>
      </c>
    </row>
    <row r="2" spans="1:11" ht="41.25" customHeight="1" x14ac:dyDescent="0.25">
      <c r="A2" s="148" t="s">
        <v>100</v>
      </c>
      <c r="B2" s="149"/>
      <c r="C2" s="149"/>
      <c r="D2" s="149"/>
      <c r="E2" s="149"/>
      <c r="F2" s="149"/>
      <c r="G2" s="150"/>
    </row>
    <row r="3" spans="1:11" ht="33" customHeight="1" x14ac:dyDescent="0.25">
      <c r="A3" s="147" t="s">
        <v>7</v>
      </c>
      <c r="B3" s="155" t="s">
        <v>0</v>
      </c>
      <c r="C3" s="156"/>
      <c r="D3" s="156"/>
      <c r="E3" s="156"/>
      <c r="F3" s="157"/>
      <c r="G3" s="151" t="s">
        <v>1</v>
      </c>
    </row>
    <row r="4" spans="1:11" ht="54.75" customHeight="1" x14ac:dyDescent="0.25">
      <c r="A4" s="147"/>
      <c r="B4" s="33" t="s">
        <v>21</v>
      </c>
      <c r="C4" s="33" t="s">
        <v>23</v>
      </c>
      <c r="D4" s="33" t="s">
        <v>22</v>
      </c>
      <c r="E4" s="33" t="s">
        <v>27</v>
      </c>
      <c r="F4" s="33" t="s">
        <v>20</v>
      </c>
      <c r="G4" s="151"/>
    </row>
    <row r="5" spans="1:11" ht="30" customHeight="1" x14ac:dyDescent="0.3">
      <c r="A5" s="62" t="s">
        <v>6</v>
      </c>
      <c r="B5" s="10"/>
      <c r="C5" s="10"/>
      <c r="D5" s="152">
        <v>85000</v>
      </c>
      <c r="E5" s="153"/>
      <c r="F5" s="154"/>
      <c r="G5" s="63">
        <f>SUM(B5:F5)</f>
        <v>85000</v>
      </c>
      <c r="H5" s="178" t="s">
        <v>104</v>
      </c>
    </row>
    <row r="6" spans="1:11" ht="30" customHeight="1" x14ac:dyDescent="0.3">
      <c r="A6" s="64" t="s">
        <v>12</v>
      </c>
      <c r="B6" s="8"/>
      <c r="C6" s="8">
        <v>2239</v>
      </c>
      <c r="D6" s="152">
        <v>72761</v>
      </c>
      <c r="E6" s="153"/>
      <c r="F6" s="154"/>
      <c r="G6" s="63">
        <f t="shared" ref="G6:G14" si="0">SUM(B6:F6)</f>
        <v>75000</v>
      </c>
      <c r="H6" s="178"/>
    </row>
    <row r="7" spans="1:11" ht="30" customHeight="1" x14ac:dyDescent="0.3">
      <c r="A7" s="62" t="s">
        <v>11</v>
      </c>
      <c r="B7" s="8"/>
      <c r="C7" s="8">
        <v>24500</v>
      </c>
      <c r="D7" s="152">
        <v>50500</v>
      </c>
      <c r="E7" s="153"/>
      <c r="F7" s="154"/>
      <c r="G7" s="63">
        <f t="shared" si="0"/>
        <v>75000</v>
      </c>
      <c r="H7" s="178"/>
    </row>
    <row r="8" spans="1:11" ht="30" customHeight="1" x14ac:dyDescent="0.3">
      <c r="A8" s="62" t="s">
        <v>10</v>
      </c>
      <c r="B8" s="8"/>
      <c r="C8" s="8"/>
      <c r="D8" s="152">
        <v>75000</v>
      </c>
      <c r="E8" s="153"/>
      <c r="F8" s="154"/>
      <c r="G8" s="63">
        <f t="shared" si="0"/>
        <v>75000</v>
      </c>
      <c r="H8" s="178"/>
    </row>
    <row r="9" spans="1:11" ht="30" customHeight="1" x14ac:dyDescent="0.3">
      <c r="A9" s="62" t="s">
        <v>5</v>
      </c>
      <c r="B9" s="10"/>
      <c r="C9" s="6">
        <v>20000</v>
      </c>
      <c r="D9" s="152">
        <v>49310</v>
      </c>
      <c r="E9" s="153"/>
      <c r="F9" s="154"/>
      <c r="G9" s="63">
        <f t="shared" si="0"/>
        <v>69310</v>
      </c>
      <c r="H9" s="178"/>
    </row>
    <row r="10" spans="1:11" ht="30" customHeight="1" x14ac:dyDescent="0.3">
      <c r="A10" s="62" t="s">
        <v>3</v>
      </c>
      <c r="B10" s="10"/>
      <c r="C10" s="6"/>
      <c r="D10" s="152">
        <v>56572</v>
      </c>
      <c r="E10" s="153"/>
      <c r="F10" s="154"/>
      <c r="G10" s="63">
        <f t="shared" si="0"/>
        <v>56572</v>
      </c>
      <c r="H10" s="178"/>
    </row>
    <row r="11" spans="1:11" ht="30" customHeight="1" x14ac:dyDescent="0.3">
      <c r="A11" s="64" t="s">
        <v>4</v>
      </c>
      <c r="B11" s="8"/>
      <c r="C11" s="8">
        <v>4000</v>
      </c>
      <c r="D11" s="152">
        <v>46000</v>
      </c>
      <c r="E11" s="153"/>
      <c r="F11" s="154"/>
      <c r="G11" s="63">
        <f t="shared" si="0"/>
        <v>50000</v>
      </c>
      <c r="H11" s="178"/>
      <c r="J11" s="7"/>
    </row>
    <row r="12" spans="1:11" ht="30" customHeight="1" x14ac:dyDescent="0.3">
      <c r="A12" s="62" t="s">
        <v>8</v>
      </c>
      <c r="B12" s="6">
        <v>9047</v>
      </c>
      <c r="C12" s="6"/>
      <c r="D12" s="152">
        <v>20953</v>
      </c>
      <c r="E12" s="153"/>
      <c r="F12" s="154"/>
      <c r="G12" s="63">
        <f t="shared" si="0"/>
        <v>30000</v>
      </c>
      <c r="H12" s="178"/>
      <c r="K12" s="7"/>
    </row>
    <row r="13" spans="1:11" ht="30" customHeight="1" x14ac:dyDescent="0.3">
      <c r="A13" s="62" t="s">
        <v>18</v>
      </c>
      <c r="B13" s="10"/>
      <c r="C13" s="6">
        <v>7250</v>
      </c>
      <c r="D13" s="152">
        <v>12750</v>
      </c>
      <c r="E13" s="153"/>
      <c r="F13" s="154"/>
      <c r="G13" s="63">
        <f t="shared" si="0"/>
        <v>20000</v>
      </c>
      <c r="H13" s="178"/>
    </row>
    <row r="14" spans="1:11" ht="30" customHeight="1" thickBot="1" x14ac:dyDescent="0.35">
      <c r="A14" s="65" t="s">
        <v>37</v>
      </c>
      <c r="B14" s="66"/>
      <c r="C14" s="67">
        <v>103</v>
      </c>
      <c r="D14" s="162"/>
      <c r="E14" s="163"/>
      <c r="F14" s="164"/>
      <c r="G14" s="63">
        <f t="shared" si="0"/>
        <v>103</v>
      </c>
      <c r="H14" s="97"/>
    </row>
    <row r="15" spans="1:11" ht="30" customHeight="1" thickBot="1" x14ac:dyDescent="0.35">
      <c r="A15" s="47" t="s">
        <v>2</v>
      </c>
      <c r="B15" s="48">
        <f>SUM(B5:B14)</f>
        <v>9047</v>
      </c>
      <c r="C15" s="48">
        <f>SUM(C5:C14)</f>
        <v>58092</v>
      </c>
      <c r="D15" s="159">
        <f>SUM(D5:F13)</f>
        <v>468846</v>
      </c>
      <c r="E15" s="160">
        <f t="shared" ref="E15:F15" si="1">SUM(E9:E14)</f>
        <v>0</v>
      </c>
      <c r="F15" s="161">
        <f t="shared" si="1"/>
        <v>0</v>
      </c>
      <c r="G15" s="49">
        <f>SUM(G5:G14)</f>
        <v>535985</v>
      </c>
      <c r="H15" s="97"/>
    </row>
    <row r="16" spans="1:11" ht="24.75" customHeight="1" x14ac:dyDescent="0.25">
      <c r="A16" s="167"/>
      <c r="B16" s="167"/>
      <c r="C16" s="167"/>
      <c r="D16" s="167"/>
      <c r="E16" s="167"/>
      <c r="F16" s="167"/>
      <c r="G16" s="167"/>
    </row>
    <row r="17" spans="1:10" x14ac:dyDescent="0.25">
      <c r="A17" s="32"/>
      <c r="B17" s="32"/>
      <c r="C17" s="32"/>
      <c r="D17" s="32"/>
      <c r="E17" s="32"/>
      <c r="F17" s="32"/>
      <c r="G17" s="32"/>
    </row>
    <row r="18" spans="1:10" ht="16.5" thickBot="1" x14ac:dyDescent="0.3"/>
    <row r="19" spans="1:10" ht="49.5" customHeight="1" thickBot="1" x14ac:dyDescent="0.3">
      <c r="A19" s="168" t="s">
        <v>101</v>
      </c>
      <c r="B19" s="169"/>
      <c r="C19" s="169"/>
      <c r="D19" s="169"/>
      <c r="E19" s="169"/>
      <c r="F19" s="170"/>
    </row>
    <row r="20" spans="1:10" ht="28.5" customHeight="1" x14ac:dyDescent="0.25">
      <c r="A20" s="165" t="s">
        <v>7</v>
      </c>
      <c r="B20" s="171" t="s">
        <v>0</v>
      </c>
      <c r="C20" s="172"/>
      <c r="D20" s="172"/>
      <c r="E20" s="172"/>
      <c r="F20" s="173" t="s">
        <v>1</v>
      </c>
    </row>
    <row r="21" spans="1:10" ht="27" customHeight="1" thickBot="1" x14ac:dyDescent="0.3">
      <c r="A21" s="166"/>
      <c r="B21" s="86">
        <v>1222</v>
      </c>
      <c r="C21" s="86">
        <v>1223</v>
      </c>
      <c r="D21" s="86">
        <v>1323</v>
      </c>
      <c r="E21" s="87">
        <v>1621</v>
      </c>
      <c r="F21" s="174"/>
    </row>
    <row r="22" spans="1:10" ht="29.25" customHeight="1" x14ac:dyDescent="0.3">
      <c r="A22" s="45" t="s">
        <v>94</v>
      </c>
      <c r="B22" s="22">
        <v>5252</v>
      </c>
      <c r="C22" s="42"/>
      <c r="D22" s="42"/>
      <c r="E22" s="43"/>
      <c r="F22" s="46">
        <f>SUM(B22:E22)</f>
        <v>5252</v>
      </c>
      <c r="G22" s="175" t="s">
        <v>104</v>
      </c>
    </row>
    <row r="23" spans="1:10" ht="30" customHeight="1" x14ac:dyDescent="0.3">
      <c r="A23" s="45" t="s">
        <v>95</v>
      </c>
      <c r="B23" s="22">
        <v>5100</v>
      </c>
      <c r="C23" s="42"/>
      <c r="D23" s="42"/>
      <c r="E23" s="43"/>
      <c r="F23" s="46">
        <f t="shared" ref="F23:F24" si="2">SUM(B23:E23)</f>
        <v>5100</v>
      </c>
      <c r="G23" s="176"/>
    </row>
    <row r="24" spans="1:10" ht="30" customHeight="1" x14ac:dyDescent="0.3">
      <c r="A24" s="45" t="s">
        <v>3</v>
      </c>
      <c r="B24" s="22">
        <v>3228</v>
      </c>
      <c r="C24" s="42"/>
      <c r="D24" s="42"/>
      <c r="E24" s="43"/>
      <c r="F24" s="46">
        <f t="shared" si="2"/>
        <v>3228</v>
      </c>
      <c r="G24" s="176"/>
    </row>
    <row r="25" spans="1:10" ht="30" customHeight="1" thickBot="1" x14ac:dyDescent="0.35">
      <c r="A25" s="45" t="s">
        <v>5</v>
      </c>
      <c r="B25" s="22"/>
      <c r="C25" s="21"/>
      <c r="D25" s="22">
        <v>690</v>
      </c>
      <c r="E25" s="21"/>
      <c r="F25" s="46">
        <f>SUM(C25:E25)</f>
        <v>690</v>
      </c>
      <c r="G25" s="177"/>
    </row>
    <row r="26" spans="1:10" ht="30" customHeight="1" x14ac:dyDescent="0.3">
      <c r="A26" s="45" t="s">
        <v>17</v>
      </c>
      <c r="B26" s="22"/>
      <c r="C26" s="21"/>
      <c r="D26" s="21">
        <v>81</v>
      </c>
      <c r="E26" s="21"/>
      <c r="F26" s="46">
        <f>SUM(C26:E26)</f>
        <v>81</v>
      </c>
      <c r="G26" s="97"/>
    </row>
    <row r="27" spans="1:10" ht="30" customHeight="1" x14ac:dyDescent="0.3">
      <c r="A27" s="45" t="s">
        <v>38</v>
      </c>
      <c r="B27" s="10"/>
      <c r="C27" s="21"/>
      <c r="D27" s="21">
        <v>20</v>
      </c>
      <c r="E27" s="21"/>
      <c r="F27" s="46">
        <v>20</v>
      </c>
      <c r="G27" s="97"/>
    </row>
    <row r="28" spans="1:10" ht="30" customHeight="1" thickBot="1" x14ac:dyDescent="0.35">
      <c r="A28" s="99" t="s">
        <v>42</v>
      </c>
      <c r="B28" s="100"/>
      <c r="C28" s="101">
        <v>3</v>
      </c>
      <c r="D28" s="101"/>
      <c r="E28" s="101">
        <v>5</v>
      </c>
      <c r="F28" s="102">
        <f>SUM(C28:E28)</f>
        <v>8</v>
      </c>
      <c r="G28" s="97"/>
    </row>
    <row r="29" spans="1:10" ht="30" customHeight="1" thickBot="1" x14ac:dyDescent="0.35">
      <c r="A29" s="50" t="s">
        <v>2</v>
      </c>
      <c r="B29" s="51">
        <f>SUM(B22:B28)</f>
        <v>13580</v>
      </c>
      <c r="C29" s="52">
        <f>SUM(C22:C28)</f>
        <v>3</v>
      </c>
      <c r="D29" s="52">
        <f>SUM(D22:D28)</f>
        <v>791</v>
      </c>
      <c r="E29" s="52">
        <f>SUM(E22:E28)</f>
        <v>5</v>
      </c>
      <c r="F29" s="53">
        <f>SUM(F22:F28)</f>
        <v>14379</v>
      </c>
      <c r="G29" s="44"/>
      <c r="J29" s="103"/>
    </row>
    <row r="30" spans="1:10" x14ac:dyDescent="0.25">
      <c r="A30" s="158"/>
      <c r="B30" s="158"/>
      <c r="C30" s="158"/>
      <c r="D30" s="158"/>
      <c r="E30" s="158"/>
      <c r="F30" s="158"/>
      <c r="G30" s="158"/>
    </row>
  </sheetData>
  <mergeCells count="23">
    <mergeCell ref="D10:F10"/>
    <mergeCell ref="D11:F11"/>
    <mergeCell ref="H5:H13"/>
    <mergeCell ref="A30:G30"/>
    <mergeCell ref="D12:F12"/>
    <mergeCell ref="D13:F13"/>
    <mergeCell ref="D15:F15"/>
    <mergeCell ref="D14:F14"/>
    <mergeCell ref="A20:A21"/>
    <mergeCell ref="A16:G16"/>
    <mergeCell ref="A19:F19"/>
    <mergeCell ref="B20:E20"/>
    <mergeCell ref="F20:F21"/>
    <mergeCell ref="G22:G25"/>
    <mergeCell ref="A3:A4"/>
    <mergeCell ref="A2:G2"/>
    <mergeCell ref="G3:G4"/>
    <mergeCell ref="D9:F9"/>
    <mergeCell ref="D5:F5"/>
    <mergeCell ref="D6:F6"/>
    <mergeCell ref="D7:F7"/>
    <mergeCell ref="D8:F8"/>
    <mergeCell ref="B3:F3"/>
  </mergeCells>
  <printOptions horizontalCentered="1" verticalCentered="1"/>
  <pageMargins left="0.27" right="0" top="0.51181102362204722" bottom="0.62992125984251968" header="0.19685039370078741" footer="0"/>
  <pageSetup paperSize="9" scale="57" orientation="portrait" horizontalDpi="360" verticalDpi="360" r:id="rId1"/>
  <ignoredErrors>
    <ignoredError sqref="B29:E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29"/>
  <sheetViews>
    <sheetView topLeftCell="A10" zoomScale="70" zoomScaleNormal="70" workbookViewId="0">
      <selection activeCell="A28" sqref="A28:A29"/>
    </sheetView>
  </sheetViews>
  <sheetFormatPr defaultColWidth="23" defaultRowHeight="21" x14ac:dyDescent="0.35"/>
  <cols>
    <col min="1" max="1" width="50" style="25" customWidth="1"/>
    <col min="2" max="2" width="63.85546875" style="25" customWidth="1"/>
    <col min="3" max="3" width="19.5703125" style="25" customWidth="1"/>
    <col min="4" max="16384" width="23" style="25"/>
  </cols>
  <sheetData>
    <row r="1" spans="1:6" x14ac:dyDescent="0.35">
      <c r="A1" s="23"/>
      <c r="B1" s="24" t="s">
        <v>43</v>
      </c>
    </row>
    <row r="2" spans="1:6" ht="61.15" customHeight="1" x14ac:dyDescent="0.35">
      <c r="A2" s="179" t="s">
        <v>102</v>
      </c>
      <c r="B2" s="180"/>
    </row>
    <row r="3" spans="1:6" ht="24" customHeight="1" x14ac:dyDescent="0.35">
      <c r="A3" s="181" t="s">
        <v>7</v>
      </c>
      <c r="B3" s="26" t="s">
        <v>0</v>
      </c>
    </row>
    <row r="4" spans="1:6" ht="26.45" customHeight="1" x14ac:dyDescent="0.35">
      <c r="A4" s="181"/>
      <c r="B4" s="26" t="s">
        <v>44</v>
      </c>
    </row>
    <row r="5" spans="1:6" ht="32.25" customHeight="1" x14ac:dyDescent="0.35">
      <c r="A5" s="29" t="s">
        <v>5</v>
      </c>
      <c r="B5" s="28">
        <v>15000</v>
      </c>
      <c r="C5" s="182" t="s">
        <v>104</v>
      </c>
      <c r="E5" s="34"/>
    </row>
    <row r="6" spans="1:6" ht="32.25" customHeight="1" x14ac:dyDescent="0.35">
      <c r="A6" s="29" t="s">
        <v>6</v>
      </c>
      <c r="B6" s="28">
        <v>15000</v>
      </c>
      <c r="C6" s="182"/>
    </row>
    <row r="7" spans="1:6" ht="32.25" customHeight="1" x14ac:dyDescent="0.35">
      <c r="A7" s="29" t="s">
        <v>4</v>
      </c>
      <c r="B7" s="28">
        <v>5000</v>
      </c>
      <c r="C7" s="182"/>
    </row>
    <row r="8" spans="1:6" ht="32.25" customHeight="1" x14ac:dyDescent="0.35">
      <c r="A8" s="27" t="s">
        <v>11</v>
      </c>
      <c r="B8" s="28">
        <v>5000</v>
      </c>
      <c r="C8" s="182"/>
    </row>
    <row r="9" spans="1:6" ht="32.25" customHeight="1" x14ac:dyDescent="0.35">
      <c r="A9" s="29" t="s">
        <v>12</v>
      </c>
      <c r="B9" s="28">
        <v>5000</v>
      </c>
      <c r="C9" s="182"/>
    </row>
    <row r="10" spans="1:6" ht="32.25" customHeight="1" x14ac:dyDescent="0.35">
      <c r="A10" s="29" t="s">
        <v>18</v>
      </c>
      <c r="B10" s="28">
        <v>500</v>
      </c>
      <c r="C10" s="182"/>
    </row>
    <row r="11" spans="1:6" ht="33.6" customHeight="1" x14ac:dyDescent="0.35">
      <c r="A11" s="29" t="s">
        <v>3</v>
      </c>
      <c r="B11" s="28">
        <v>9945</v>
      </c>
      <c r="C11" s="182"/>
      <c r="F11" s="34"/>
    </row>
    <row r="12" spans="1:6" ht="32.25" customHeight="1" x14ac:dyDescent="0.35">
      <c r="A12" s="29" t="s">
        <v>48</v>
      </c>
      <c r="B12" s="28">
        <v>10000</v>
      </c>
      <c r="C12" s="183" t="s">
        <v>105</v>
      </c>
    </row>
    <row r="13" spans="1:6" ht="32.25" customHeight="1" x14ac:dyDescent="0.35">
      <c r="A13" s="29" t="s">
        <v>26</v>
      </c>
      <c r="B13" s="28">
        <v>10000</v>
      </c>
      <c r="C13" s="183"/>
    </row>
    <row r="14" spans="1:6" ht="32.25" customHeight="1" x14ac:dyDescent="0.35">
      <c r="A14" s="27" t="s">
        <v>40</v>
      </c>
      <c r="B14" s="28">
        <v>9782</v>
      </c>
      <c r="C14" s="183"/>
    </row>
    <row r="15" spans="1:6" ht="32.25" customHeight="1" x14ac:dyDescent="0.35">
      <c r="A15" s="29" t="s">
        <v>46</v>
      </c>
      <c r="B15" s="28">
        <v>9218</v>
      </c>
      <c r="C15" s="183"/>
    </row>
    <row r="16" spans="1:6" ht="32.25" customHeight="1" x14ac:dyDescent="0.35">
      <c r="A16" s="29" t="s">
        <v>25</v>
      </c>
      <c r="B16" s="28">
        <v>9099</v>
      </c>
      <c r="C16" s="183"/>
    </row>
    <row r="17" spans="1:7" ht="32.25" customHeight="1" x14ac:dyDescent="0.35">
      <c r="A17" s="27" t="s">
        <v>19</v>
      </c>
      <c r="B17" s="28">
        <v>8000</v>
      </c>
      <c r="C17" s="183"/>
    </row>
    <row r="18" spans="1:7" ht="32.25" customHeight="1" x14ac:dyDescent="0.35">
      <c r="A18" s="29" t="s">
        <v>24</v>
      </c>
      <c r="B18" s="28">
        <v>7000</v>
      </c>
      <c r="C18" s="183"/>
    </row>
    <row r="19" spans="1:7" ht="32.25" customHeight="1" x14ac:dyDescent="0.35">
      <c r="A19" s="29" t="s">
        <v>41</v>
      </c>
      <c r="B19" s="28">
        <v>5000</v>
      </c>
      <c r="C19" s="183"/>
      <c r="E19" s="41"/>
    </row>
    <row r="20" spans="1:7" ht="32.25" customHeight="1" x14ac:dyDescent="0.35">
      <c r="A20" s="29" t="s">
        <v>13</v>
      </c>
      <c r="B20" s="28">
        <v>5000</v>
      </c>
      <c r="C20" s="183"/>
    </row>
    <row r="21" spans="1:7" ht="32.25" customHeight="1" x14ac:dyDescent="0.35">
      <c r="A21" s="29" t="s">
        <v>42</v>
      </c>
      <c r="B21" s="28">
        <v>4651</v>
      </c>
      <c r="C21" s="183"/>
    </row>
    <row r="22" spans="1:7" ht="32.25" customHeight="1" x14ac:dyDescent="0.35">
      <c r="A22" s="29" t="s">
        <v>50</v>
      </c>
      <c r="B22" s="28">
        <v>4000</v>
      </c>
      <c r="C22" s="183"/>
    </row>
    <row r="23" spans="1:7" ht="32.25" customHeight="1" x14ac:dyDescent="0.35">
      <c r="A23" s="29" t="s">
        <v>45</v>
      </c>
      <c r="B23" s="28">
        <v>2460</v>
      </c>
      <c r="C23" s="183"/>
    </row>
    <row r="24" spans="1:7" ht="32.25" customHeight="1" x14ac:dyDescent="0.35">
      <c r="A24" s="29" t="s">
        <v>39</v>
      </c>
      <c r="B24" s="28">
        <v>2418</v>
      </c>
      <c r="C24" s="183"/>
    </row>
    <row r="25" spans="1:7" ht="32.25" customHeight="1" x14ac:dyDescent="0.35">
      <c r="A25" s="29" t="s">
        <v>37</v>
      </c>
      <c r="B25" s="28">
        <v>1929</v>
      </c>
      <c r="C25" s="183"/>
    </row>
    <row r="26" spans="1:7" ht="32.25" customHeight="1" x14ac:dyDescent="0.35">
      <c r="A26" s="29" t="s">
        <v>38</v>
      </c>
      <c r="B26" s="28">
        <v>1174</v>
      </c>
      <c r="C26" s="183"/>
    </row>
    <row r="27" spans="1:7" ht="32.25" customHeight="1" x14ac:dyDescent="0.35">
      <c r="A27" s="30" t="s">
        <v>9</v>
      </c>
      <c r="B27" s="31">
        <f>SUM(B5:B26)</f>
        <v>145176</v>
      </c>
    </row>
    <row r="28" spans="1:7" x14ac:dyDescent="0.35">
      <c r="A28" s="72"/>
      <c r="B28" s="72"/>
      <c r="C28" s="72"/>
      <c r="D28" s="72"/>
      <c r="E28" s="72"/>
      <c r="F28" s="68"/>
      <c r="G28" s="68"/>
    </row>
    <row r="29" spans="1:7" x14ac:dyDescent="0.35">
      <c r="A29" s="72"/>
      <c r="B29" s="72"/>
      <c r="C29" s="72"/>
      <c r="D29" s="72"/>
      <c r="E29" s="72"/>
    </row>
  </sheetData>
  <sortState ref="A5:B26">
    <sortCondition descending="1" ref="B5:B26"/>
  </sortState>
  <mergeCells count="4">
    <mergeCell ref="A2:B2"/>
    <mergeCell ref="A3:A4"/>
    <mergeCell ref="C5:C11"/>
    <mergeCell ref="C12:C26"/>
  </mergeCells>
  <printOptions horizontalCentered="1" verticalCentered="1"/>
  <pageMargins left="0.31496062992125984" right="0.27559055118110237" top="0" bottom="0" header="0" footer="0"/>
  <pageSetup paperSize="9" scale="73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83"/>
  <sheetViews>
    <sheetView topLeftCell="A13" zoomScale="70" zoomScaleNormal="70" workbookViewId="0">
      <selection activeCell="J21" sqref="J21"/>
    </sheetView>
  </sheetViews>
  <sheetFormatPr defaultColWidth="23" defaultRowHeight="21" x14ac:dyDescent="0.35"/>
  <cols>
    <col min="1" max="1" width="46.28515625" style="25" customWidth="1"/>
    <col min="2" max="2" width="67.5703125" style="25" customWidth="1"/>
    <col min="3" max="6" width="23" style="25"/>
    <col min="7" max="7" width="11.5703125" style="25" customWidth="1"/>
    <col min="8" max="16384" width="23" style="25"/>
  </cols>
  <sheetData>
    <row r="1" spans="1:7" x14ac:dyDescent="0.35">
      <c r="A1" s="23"/>
      <c r="F1" s="24" t="s">
        <v>51</v>
      </c>
    </row>
    <row r="3" spans="1:7" x14ac:dyDescent="0.35">
      <c r="A3" s="187" t="s">
        <v>166</v>
      </c>
      <c r="B3" s="187"/>
      <c r="C3" s="187"/>
      <c r="D3" s="187"/>
      <c r="E3" s="187"/>
      <c r="F3" s="187"/>
    </row>
    <row r="4" spans="1:7" x14ac:dyDescent="0.35">
      <c r="A4" s="187" t="s">
        <v>7</v>
      </c>
      <c r="B4" s="187" t="s">
        <v>31</v>
      </c>
      <c r="C4" s="187" t="s">
        <v>32</v>
      </c>
      <c r="D4" s="187" t="s">
        <v>33</v>
      </c>
      <c r="E4" s="187" t="s">
        <v>0</v>
      </c>
      <c r="F4" s="187" t="s">
        <v>68</v>
      </c>
    </row>
    <row r="5" spans="1:7" x14ac:dyDescent="0.35">
      <c r="A5" s="187"/>
      <c r="B5" s="187"/>
      <c r="C5" s="187"/>
      <c r="D5" s="187"/>
      <c r="E5" s="187"/>
      <c r="F5" s="187"/>
    </row>
    <row r="6" spans="1:7" ht="21" customHeight="1" x14ac:dyDescent="0.35">
      <c r="A6" s="19" t="s">
        <v>40</v>
      </c>
      <c r="B6" s="14" t="s">
        <v>52</v>
      </c>
      <c r="C6" s="15" t="s">
        <v>35</v>
      </c>
      <c r="D6" s="20">
        <v>2019</v>
      </c>
      <c r="E6" s="15">
        <v>2142</v>
      </c>
      <c r="F6" s="16">
        <v>500000</v>
      </c>
      <c r="G6" s="184" t="s">
        <v>104</v>
      </c>
    </row>
    <row r="7" spans="1:7" x14ac:dyDescent="0.35">
      <c r="A7" s="19" t="s">
        <v>40</v>
      </c>
      <c r="B7" s="14" t="s">
        <v>53</v>
      </c>
      <c r="C7" s="15" t="s">
        <v>35</v>
      </c>
      <c r="D7" s="20">
        <v>2020</v>
      </c>
      <c r="E7" s="15">
        <v>2142</v>
      </c>
      <c r="F7" s="16">
        <v>718000</v>
      </c>
      <c r="G7" s="185"/>
    </row>
    <row r="8" spans="1:7" x14ac:dyDescent="0.35">
      <c r="A8" s="19" t="s">
        <v>40</v>
      </c>
      <c r="B8" s="14" t="s">
        <v>54</v>
      </c>
      <c r="C8" s="15" t="s">
        <v>35</v>
      </c>
      <c r="D8" s="20">
        <v>2020</v>
      </c>
      <c r="E8" s="15">
        <v>2142</v>
      </c>
      <c r="F8" s="16">
        <v>1000000</v>
      </c>
      <c r="G8" s="185"/>
    </row>
    <row r="9" spans="1:7" x14ac:dyDescent="0.35">
      <c r="A9" s="19" t="s">
        <v>40</v>
      </c>
      <c r="B9" s="14" t="s">
        <v>55</v>
      </c>
      <c r="C9" s="15" t="s">
        <v>35</v>
      </c>
      <c r="D9" s="20">
        <v>2019</v>
      </c>
      <c r="E9" s="15">
        <v>2142</v>
      </c>
      <c r="F9" s="16">
        <v>1000000</v>
      </c>
      <c r="G9" s="185"/>
    </row>
    <row r="10" spans="1:7" x14ac:dyDescent="0.35">
      <c r="A10" s="19" t="s">
        <v>40</v>
      </c>
      <c r="B10" s="14" t="s">
        <v>56</v>
      </c>
      <c r="C10" s="15" t="s">
        <v>35</v>
      </c>
      <c r="D10" s="20">
        <v>2019</v>
      </c>
      <c r="E10" s="15">
        <v>2142</v>
      </c>
      <c r="F10" s="16">
        <v>1000000</v>
      </c>
      <c r="G10" s="185"/>
    </row>
    <row r="11" spans="1:7" x14ac:dyDescent="0.35">
      <c r="A11" s="35" t="s">
        <v>1</v>
      </c>
      <c r="B11" s="14"/>
      <c r="C11" s="15"/>
      <c r="D11" s="20"/>
      <c r="E11" s="15"/>
      <c r="F11" s="17">
        <f>SUM(F6:F10)</f>
        <v>4218000</v>
      </c>
      <c r="G11" s="185"/>
    </row>
    <row r="12" spans="1:7" x14ac:dyDescent="0.35">
      <c r="A12" s="19" t="s">
        <v>3</v>
      </c>
      <c r="B12" s="14" t="s">
        <v>57</v>
      </c>
      <c r="C12" s="15" t="s">
        <v>35</v>
      </c>
      <c r="D12" s="20">
        <v>2020</v>
      </c>
      <c r="E12" s="15">
        <v>2112</v>
      </c>
      <c r="F12" s="16">
        <v>54860</v>
      </c>
      <c r="G12" s="185"/>
    </row>
    <row r="13" spans="1:7" x14ac:dyDescent="0.35">
      <c r="A13" s="35" t="s">
        <v>1</v>
      </c>
      <c r="B13" s="14"/>
      <c r="C13" s="15"/>
      <c r="D13" s="20"/>
      <c r="E13" s="15"/>
      <c r="F13" s="37">
        <f>SUM(F12)</f>
        <v>54860</v>
      </c>
      <c r="G13" s="185"/>
    </row>
    <row r="14" spans="1:7" x14ac:dyDescent="0.35">
      <c r="A14" s="19" t="s">
        <v>46</v>
      </c>
      <c r="B14" s="14" t="s">
        <v>58</v>
      </c>
      <c r="C14" s="15" t="s">
        <v>35</v>
      </c>
      <c r="D14" s="20">
        <v>2020</v>
      </c>
      <c r="E14" s="15" t="s">
        <v>29</v>
      </c>
      <c r="F14" s="16">
        <v>13680</v>
      </c>
      <c r="G14" s="185"/>
    </row>
    <row r="15" spans="1:7" x14ac:dyDescent="0.35">
      <c r="A15" s="19" t="s">
        <v>46</v>
      </c>
      <c r="B15" s="14" t="s">
        <v>59</v>
      </c>
      <c r="C15" s="15" t="s">
        <v>35</v>
      </c>
      <c r="D15" s="20">
        <v>2020</v>
      </c>
      <c r="E15" s="15" t="s">
        <v>28</v>
      </c>
      <c r="F15" s="16">
        <v>153040</v>
      </c>
      <c r="G15" s="185"/>
    </row>
    <row r="16" spans="1:7" x14ac:dyDescent="0.35">
      <c r="A16" s="19" t="s">
        <v>46</v>
      </c>
      <c r="B16" s="14" t="s">
        <v>60</v>
      </c>
      <c r="C16" s="15" t="s">
        <v>35</v>
      </c>
      <c r="D16" s="20">
        <v>2020</v>
      </c>
      <c r="E16" s="15" t="s">
        <v>29</v>
      </c>
      <c r="F16" s="16">
        <v>63500</v>
      </c>
      <c r="G16" s="185"/>
    </row>
    <row r="17" spans="1:7" x14ac:dyDescent="0.35">
      <c r="A17" s="19" t="s">
        <v>46</v>
      </c>
      <c r="B17" s="14" t="s">
        <v>60</v>
      </c>
      <c r="C17" s="15" t="s">
        <v>35</v>
      </c>
      <c r="D17" s="20">
        <v>2020</v>
      </c>
      <c r="E17" s="15" t="s">
        <v>28</v>
      </c>
      <c r="F17" s="16">
        <v>29720</v>
      </c>
      <c r="G17" s="185"/>
    </row>
    <row r="18" spans="1:7" x14ac:dyDescent="0.35">
      <c r="A18" s="19" t="s">
        <v>46</v>
      </c>
      <c r="B18" s="14" t="s">
        <v>61</v>
      </c>
      <c r="C18" s="15" t="s">
        <v>35</v>
      </c>
      <c r="D18" s="20">
        <v>2020</v>
      </c>
      <c r="E18" s="15" t="s">
        <v>29</v>
      </c>
      <c r="F18" s="16">
        <v>19960</v>
      </c>
      <c r="G18" s="185"/>
    </row>
    <row r="19" spans="1:7" x14ac:dyDescent="0.35">
      <c r="A19" s="19" t="s">
        <v>46</v>
      </c>
      <c r="B19" s="14" t="s">
        <v>61</v>
      </c>
      <c r="C19" s="15" t="s">
        <v>35</v>
      </c>
      <c r="D19" s="20">
        <v>2020</v>
      </c>
      <c r="E19" s="15" t="s">
        <v>28</v>
      </c>
      <c r="F19" s="16">
        <v>22940</v>
      </c>
      <c r="G19" s="185"/>
    </row>
    <row r="20" spans="1:7" x14ac:dyDescent="0.35">
      <c r="A20" s="19" t="s">
        <v>46</v>
      </c>
      <c r="B20" s="14" t="s">
        <v>62</v>
      </c>
      <c r="C20" s="15" t="s">
        <v>35</v>
      </c>
      <c r="D20" s="20">
        <v>2020</v>
      </c>
      <c r="E20" s="15" t="s">
        <v>28</v>
      </c>
      <c r="F20" s="16">
        <v>44180</v>
      </c>
      <c r="G20" s="185"/>
    </row>
    <row r="21" spans="1:7" x14ac:dyDescent="0.35">
      <c r="A21" s="19" t="s">
        <v>46</v>
      </c>
      <c r="B21" s="14" t="s">
        <v>63</v>
      </c>
      <c r="C21" s="15" t="s">
        <v>35</v>
      </c>
      <c r="D21" s="20">
        <v>2020</v>
      </c>
      <c r="E21" s="15" t="s">
        <v>28</v>
      </c>
      <c r="F21" s="16">
        <v>66500</v>
      </c>
      <c r="G21" s="185"/>
    </row>
    <row r="22" spans="1:7" x14ac:dyDescent="0.35">
      <c r="A22" s="19" t="s">
        <v>46</v>
      </c>
      <c r="B22" s="14" t="s">
        <v>64</v>
      </c>
      <c r="C22" s="15" t="s">
        <v>35</v>
      </c>
      <c r="D22" s="20">
        <v>2020</v>
      </c>
      <c r="E22" s="15" t="s">
        <v>28</v>
      </c>
      <c r="F22" s="16">
        <v>96180</v>
      </c>
      <c r="G22" s="185"/>
    </row>
    <row r="23" spans="1:7" x14ac:dyDescent="0.35">
      <c r="A23" s="19" t="s">
        <v>46</v>
      </c>
      <c r="B23" s="14" t="s">
        <v>65</v>
      </c>
      <c r="C23" s="15" t="s">
        <v>35</v>
      </c>
      <c r="D23" s="20">
        <v>2020</v>
      </c>
      <c r="E23" s="15" t="s">
        <v>29</v>
      </c>
      <c r="F23" s="16">
        <v>74840</v>
      </c>
      <c r="G23" s="185"/>
    </row>
    <row r="24" spans="1:7" x14ac:dyDescent="0.35">
      <c r="A24" s="19" t="s">
        <v>46</v>
      </c>
      <c r="B24" s="14" t="s">
        <v>65</v>
      </c>
      <c r="C24" s="15" t="s">
        <v>35</v>
      </c>
      <c r="D24" s="20">
        <v>2020</v>
      </c>
      <c r="E24" s="15" t="s">
        <v>28</v>
      </c>
      <c r="F24" s="16">
        <v>174000</v>
      </c>
      <c r="G24" s="185"/>
    </row>
    <row r="25" spans="1:7" x14ac:dyDescent="0.35">
      <c r="A25" s="19" t="s">
        <v>46</v>
      </c>
      <c r="B25" s="14" t="s">
        <v>66</v>
      </c>
      <c r="C25" s="15" t="s">
        <v>35</v>
      </c>
      <c r="D25" s="20">
        <v>2020</v>
      </c>
      <c r="E25" s="15" t="s">
        <v>28</v>
      </c>
      <c r="F25" s="16">
        <v>23580</v>
      </c>
      <c r="G25" s="185"/>
    </row>
    <row r="26" spans="1:7" x14ac:dyDescent="0.35">
      <c r="A26" s="40" t="s">
        <v>1</v>
      </c>
      <c r="B26" s="14"/>
      <c r="C26" s="15"/>
      <c r="D26" s="20"/>
      <c r="E26" s="15"/>
      <c r="F26" s="17">
        <f>SUM(F14:F25)</f>
        <v>782120</v>
      </c>
      <c r="G26" s="185"/>
    </row>
    <row r="27" spans="1:7" x14ac:dyDescent="0.35">
      <c r="A27" s="19" t="s">
        <v>30</v>
      </c>
      <c r="B27" s="14" t="s">
        <v>67</v>
      </c>
      <c r="C27" s="15" t="s">
        <v>35</v>
      </c>
      <c r="D27" s="20">
        <v>2020</v>
      </c>
      <c r="E27" s="15">
        <v>2112</v>
      </c>
      <c r="F27" s="16">
        <v>901220</v>
      </c>
      <c r="G27" s="185"/>
    </row>
    <row r="28" spans="1:7" x14ac:dyDescent="0.35">
      <c r="A28" s="40" t="s">
        <v>1</v>
      </c>
      <c r="B28" s="14"/>
      <c r="C28" s="15"/>
      <c r="D28" s="20"/>
      <c r="E28" s="15"/>
      <c r="F28" s="17">
        <f>SUM(F27)</f>
        <v>901220</v>
      </c>
      <c r="G28" s="185"/>
    </row>
    <row r="29" spans="1:7" x14ac:dyDescent="0.35">
      <c r="A29" s="19" t="s">
        <v>97</v>
      </c>
      <c r="B29" s="14" t="s">
        <v>69</v>
      </c>
      <c r="C29" s="15" t="s">
        <v>35</v>
      </c>
      <c r="D29" s="20">
        <v>2020</v>
      </c>
      <c r="E29" s="15" t="s">
        <v>28</v>
      </c>
      <c r="F29" s="16">
        <v>1500000</v>
      </c>
      <c r="G29" s="185"/>
    </row>
    <row r="30" spans="1:7" x14ac:dyDescent="0.35">
      <c r="A30" s="19" t="s">
        <v>97</v>
      </c>
      <c r="B30" s="14" t="s">
        <v>70</v>
      </c>
      <c r="C30" s="15" t="s">
        <v>35</v>
      </c>
      <c r="D30" s="20">
        <v>2020</v>
      </c>
      <c r="E30" s="15" t="s">
        <v>29</v>
      </c>
      <c r="F30" s="16">
        <v>113800</v>
      </c>
      <c r="G30" s="185"/>
    </row>
    <row r="31" spans="1:7" x14ac:dyDescent="0.35">
      <c r="A31" s="19" t="s">
        <v>97</v>
      </c>
      <c r="B31" s="14" t="s">
        <v>70</v>
      </c>
      <c r="C31" s="15" t="s">
        <v>35</v>
      </c>
      <c r="D31" s="20">
        <v>2019</v>
      </c>
      <c r="E31" s="15" t="s">
        <v>28</v>
      </c>
      <c r="F31" s="16">
        <v>549000</v>
      </c>
      <c r="G31" s="185"/>
    </row>
    <row r="32" spans="1:7" x14ac:dyDescent="0.35">
      <c r="A32" s="19" t="s">
        <v>97</v>
      </c>
      <c r="B32" s="14" t="s">
        <v>70</v>
      </c>
      <c r="C32" s="15" t="s">
        <v>35</v>
      </c>
      <c r="D32" s="20">
        <v>2020</v>
      </c>
      <c r="E32" s="15" t="s">
        <v>28</v>
      </c>
      <c r="F32" s="16">
        <v>337820</v>
      </c>
      <c r="G32" s="185"/>
    </row>
    <row r="33" spans="1:7" x14ac:dyDescent="0.35">
      <c r="A33" s="19" t="s">
        <v>97</v>
      </c>
      <c r="B33" s="14" t="s">
        <v>82</v>
      </c>
      <c r="C33" s="15" t="s">
        <v>35</v>
      </c>
      <c r="D33" s="20">
        <v>2019</v>
      </c>
      <c r="E33" s="15">
        <v>2141</v>
      </c>
      <c r="F33" s="16">
        <v>2500000</v>
      </c>
      <c r="G33" s="185"/>
    </row>
    <row r="34" spans="1:7" x14ac:dyDescent="0.35">
      <c r="A34" s="40" t="s">
        <v>1</v>
      </c>
      <c r="B34" s="14"/>
      <c r="C34" s="15"/>
      <c r="D34" s="20"/>
      <c r="E34" s="15"/>
      <c r="F34" s="17">
        <f>SUM(F29:F33)</f>
        <v>5000620</v>
      </c>
      <c r="G34" s="185"/>
    </row>
    <row r="35" spans="1:7" x14ac:dyDescent="0.35">
      <c r="A35" s="77" t="s">
        <v>49</v>
      </c>
      <c r="B35" s="14" t="s">
        <v>71</v>
      </c>
      <c r="C35" s="15" t="s">
        <v>35</v>
      </c>
      <c r="D35" s="20">
        <v>2020</v>
      </c>
      <c r="E35" s="15" t="s">
        <v>29</v>
      </c>
      <c r="F35" s="16">
        <v>160560</v>
      </c>
      <c r="G35" s="185"/>
    </row>
    <row r="36" spans="1:7" x14ac:dyDescent="0.35">
      <c r="A36" s="77" t="s">
        <v>49</v>
      </c>
      <c r="B36" s="14" t="s">
        <v>71</v>
      </c>
      <c r="C36" s="15" t="s">
        <v>35</v>
      </c>
      <c r="D36" s="20">
        <v>2019</v>
      </c>
      <c r="E36" s="15" t="s">
        <v>28</v>
      </c>
      <c r="F36" s="16">
        <v>977000</v>
      </c>
      <c r="G36" s="185"/>
    </row>
    <row r="37" spans="1:7" x14ac:dyDescent="0.35">
      <c r="A37" s="77" t="s">
        <v>49</v>
      </c>
      <c r="B37" s="14" t="s">
        <v>71</v>
      </c>
      <c r="C37" s="15" t="s">
        <v>35</v>
      </c>
      <c r="D37" s="20">
        <v>2020</v>
      </c>
      <c r="E37" s="15" t="s">
        <v>28</v>
      </c>
      <c r="F37" s="16">
        <v>117160</v>
      </c>
      <c r="G37" s="185"/>
    </row>
    <row r="38" spans="1:7" x14ac:dyDescent="0.35">
      <c r="A38" s="77" t="s">
        <v>49</v>
      </c>
      <c r="B38" s="14" t="s">
        <v>72</v>
      </c>
      <c r="C38" s="15" t="s">
        <v>35</v>
      </c>
      <c r="D38" s="20">
        <v>2020</v>
      </c>
      <c r="E38" s="15" t="s">
        <v>28</v>
      </c>
      <c r="F38" s="16">
        <v>234900</v>
      </c>
      <c r="G38" s="185"/>
    </row>
    <row r="39" spans="1:7" x14ac:dyDescent="0.35">
      <c r="A39" s="77" t="s">
        <v>49</v>
      </c>
      <c r="B39" s="14" t="s">
        <v>73</v>
      </c>
      <c r="C39" s="15" t="s">
        <v>35</v>
      </c>
      <c r="D39" s="20">
        <v>2020</v>
      </c>
      <c r="E39" s="15" t="s">
        <v>29</v>
      </c>
      <c r="F39" s="16">
        <v>8200</v>
      </c>
      <c r="G39" s="185"/>
    </row>
    <row r="40" spans="1:7" x14ac:dyDescent="0.35">
      <c r="A40" s="77" t="s">
        <v>49</v>
      </c>
      <c r="B40" s="14" t="s">
        <v>73</v>
      </c>
      <c r="C40" s="15" t="s">
        <v>35</v>
      </c>
      <c r="D40" s="20">
        <v>2020</v>
      </c>
      <c r="E40" s="15" t="s">
        <v>28</v>
      </c>
      <c r="F40" s="16">
        <v>4140</v>
      </c>
      <c r="G40" s="185"/>
    </row>
    <row r="41" spans="1:7" x14ac:dyDescent="0.35">
      <c r="A41" s="77" t="s">
        <v>49</v>
      </c>
      <c r="B41" s="14" t="s">
        <v>74</v>
      </c>
      <c r="C41" s="15" t="s">
        <v>35</v>
      </c>
      <c r="D41" s="20">
        <v>2019</v>
      </c>
      <c r="E41" s="15" t="s">
        <v>28</v>
      </c>
      <c r="F41" s="16">
        <v>130640</v>
      </c>
      <c r="G41" s="185"/>
    </row>
    <row r="42" spans="1:7" x14ac:dyDescent="0.35">
      <c r="A42" s="77" t="s">
        <v>49</v>
      </c>
      <c r="B42" s="14" t="s">
        <v>75</v>
      </c>
      <c r="C42" s="15" t="s">
        <v>35</v>
      </c>
      <c r="D42" s="20">
        <v>2019</v>
      </c>
      <c r="E42" s="15">
        <v>2112</v>
      </c>
      <c r="F42" s="16">
        <v>750000</v>
      </c>
      <c r="G42" s="185"/>
    </row>
    <row r="43" spans="1:7" x14ac:dyDescent="0.35">
      <c r="A43" s="77" t="s">
        <v>49</v>
      </c>
      <c r="B43" s="14" t="s">
        <v>76</v>
      </c>
      <c r="C43" s="15" t="s">
        <v>35</v>
      </c>
      <c r="D43" s="20">
        <v>2020</v>
      </c>
      <c r="E43" s="15">
        <v>2111</v>
      </c>
      <c r="F43" s="16">
        <v>500000</v>
      </c>
      <c r="G43" s="185"/>
    </row>
    <row r="44" spans="1:7" x14ac:dyDescent="0.35">
      <c r="A44" s="77" t="s">
        <v>49</v>
      </c>
      <c r="B44" s="14" t="s">
        <v>77</v>
      </c>
      <c r="C44" s="15" t="s">
        <v>35</v>
      </c>
      <c r="D44" s="20">
        <v>2020</v>
      </c>
      <c r="E44" s="15" t="s">
        <v>29</v>
      </c>
      <c r="F44" s="16">
        <v>18120</v>
      </c>
      <c r="G44" s="185"/>
    </row>
    <row r="45" spans="1:7" x14ac:dyDescent="0.35">
      <c r="A45" s="77" t="s">
        <v>49</v>
      </c>
      <c r="B45" s="14" t="s">
        <v>78</v>
      </c>
      <c r="C45" s="15" t="s">
        <v>35</v>
      </c>
      <c r="D45" s="20">
        <v>2019</v>
      </c>
      <c r="E45" s="15" t="s">
        <v>28</v>
      </c>
      <c r="F45" s="16">
        <v>1659000</v>
      </c>
      <c r="G45" s="185"/>
    </row>
    <row r="46" spans="1:7" x14ac:dyDescent="0.35">
      <c r="A46" s="77" t="s">
        <v>49</v>
      </c>
      <c r="B46" s="14" t="s">
        <v>79</v>
      </c>
      <c r="C46" s="15" t="s">
        <v>35</v>
      </c>
      <c r="D46" s="20">
        <v>2020</v>
      </c>
      <c r="E46" s="15" t="s">
        <v>28</v>
      </c>
      <c r="F46" s="16">
        <v>72160</v>
      </c>
      <c r="G46" s="185"/>
    </row>
    <row r="47" spans="1:7" x14ac:dyDescent="0.35">
      <c r="A47" s="77" t="s">
        <v>49</v>
      </c>
      <c r="B47" s="14" t="s">
        <v>80</v>
      </c>
      <c r="C47" s="15" t="s">
        <v>35</v>
      </c>
      <c r="D47" s="20">
        <v>2020</v>
      </c>
      <c r="E47" s="15" t="s">
        <v>29</v>
      </c>
      <c r="F47" s="16">
        <v>369020</v>
      </c>
      <c r="G47" s="185"/>
    </row>
    <row r="48" spans="1:7" x14ac:dyDescent="0.35">
      <c r="A48" s="78" t="s">
        <v>1</v>
      </c>
      <c r="B48" s="14"/>
      <c r="C48" s="15"/>
      <c r="D48" s="20"/>
      <c r="E48" s="15"/>
      <c r="F48" s="37">
        <f>SUM(F35:F47)</f>
        <v>5000900</v>
      </c>
      <c r="G48" s="185"/>
    </row>
    <row r="49" spans="1:7" x14ac:dyDescent="0.35">
      <c r="A49" s="77" t="s">
        <v>42</v>
      </c>
      <c r="B49" s="14" t="s">
        <v>81</v>
      </c>
      <c r="C49" s="15" t="s">
        <v>35</v>
      </c>
      <c r="D49" s="20">
        <v>2019</v>
      </c>
      <c r="E49" s="15" t="s">
        <v>28</v>
      </c>
      <c r="F49" s="16">
        <v>349480</v>
      </c>
      <c r="G49" s="185"/>
    </row>
    <row r="50" spans="1:7" x14ac:dyDescent="0.35">
      <c r="A50" s="78" t="s">
        <v>1</v>
      </c>
      <c r="B50" s="14"/>
      <c r="C50" s="15"/>
      <c r="D50" s="20"/>
      <c r="E50" s="15"/>
      <c r="F50" s="17">
        <f>SUM(F49)</f>
        <v>349480</v>
      </c>
      <c r="G50" s="185"/>
    </row>
    <row r="51" spans="1:7" x14ac:dyDescent="0.35">
      <c r="A51" s="77" t="s">
        <v>39</v>
      </c>
      <c r="B51" s="14" t="s">
        <v>83</v>
      </c>
      <c r="C51" s="15" t="s">
        <v>35</v>
      </c>
      <c r="D51" s="20">
        <v>2019</v>
      </c>
      <c r="E51" s="15" t="s">
        <v>28</v>
      </c>
      <c r="F51" s="16">
        <v>1500000</v>
      </c>
      <c r="G51" s="185"/>
    </row>
    <row r="52" spans="1:7" x14ac:dyDescent="0.35">
      <c r="A52" s="77" t="s">
        <v>39</v>
      </c>
      <c r="B52" s="14" t="s">
        <v>84</v>
      </c>
      <c r="C52" s="15" t="s">
        <v>35</v>
      </c>
      <c r="D52" s="20">
        <v>2020</v>
      </c>
      <c r="E52" s="15" t="s">
        <v>28</v>
      </c>
      <c r="F52" s="16">
        <v>82220</v>
      </c>
      <c r="G52" s="185"/>
    </row>
    <row r="53" spans="1:7" x14ac:dyDescent="0.35">
      <c r="A53" s="78" t="s">
        <v>1</v>
      </c>
      <c r="B53" s="14"/>
      <c r="C53" s="15"/>
      <c r="D53" s="20"/>
      <c r="E53" s="15"/>
      <c r="F53" s="17">
        <f>SUM(F51:F52)</f>
        <v>1582220</v>
      </c>
      <c r="G53" s="185"/>
    </row>
    <row r="54" spans="1:7" x14ac:dyDescent="0.35">
      <c r="A54" s="79" t="s">
        <v>38</v>
      </c>
      <c r="B54" s="14" t="s">
        <v>85</v>
      </c>
      <c r="C54" s="15" t="s">
        <v>35</v>
      </c>
      <c r="D54" s="20">
        <v>2019</v>
      </c>
      <c r="E54" s="15" t="s">
        <v>28</v>
      </c>
      <c r="F54" s="16">
        <v>305560</v>
      </c>
      <c r="G54" s="185"/>
    </row>
    <row r="55" spans="1:7" x14ac:dyDescent="0.35">
      <c r="A55" s="79" t="s">
        <v>38</v>
      </c>
      <c r="B55" s="14" t="s">
        <v>86</v>
      </c>
      <c r="C55" s="15" t="s">
        <v>35</v>
      </c>
      <c r="D55" s="20">
        <v>2019</v>
      </c>
      <c r="E55" s="15" t="s">
        <v>28</v>
      </c>
      <c r="F55" s="36">
        <v>1316860</v>
      </c>
      <c r="G55" s="185"/>
    </row>
    <row r="56" spans="1:7" x14ac:dyDescent="0.35">
      <c r="A56" s="79" t="s">
        <v>38</v>
      </c>
      <c r="B56" s="14" t="s">
        <v>86</v>
      </c>
      <c r="C56" s="15" t="s">
        <v>35</v>
      </c>
      <c r="D56" s="20">
        <v>2020</v>
      </c>
      <c r="E56" s="15" t="s">
        <v>28</v>
      </c>
      <c r="F56" s="36">
        <v>204000</v>
      </c>
      <c r="G56" s="185"/>
    </row>
    <row r="57" spans="1:7" x14ac:dyDescent="0.35">
      <c r="A57" s="40" t="s">
        <v>1</v>
      </c>
      <c r="B57" s="14"/>
      <c r="C57" s="15"/>
      <c r="D57" s="20"/>
      <c r="E57" s="15"/>
      <c r="F57" s="37">
        <f>SUM(F54:F56)</f>
        <v>1826420</v>
      </c>
      <c r="G57" s="185"/>
    </row>
    <row r="58" spans="1:7" x14ac:dyDescent="0.35">
      <c r="A58" s="77" t="s">
        <v>45</v>
      </c>
      <c r="B58" s="14" t="s">
        <v>87</v>
      </c>
      <c r="C58" s="15" t="s">
        <v>35</v>
      </c>
      <c r="D58" s="20">
        <v>2020</v>
      </c>
      <c r="E58" s="15" t="s">
        <v>28</v>
      </c>
      <c r="F58" s="36">
        <v>26720</v>
      </c>
      <c r="G58" s="185"/>
    </row>
    <row r="59" spans="1:7" x14ac:dyDescent="0.35">
      <c r="A59" s="77" t="s">
        <v>45</v>
      </c>
      <c r="B59" s="14" t="s">
        <v>88</v>
      </c>
      <c r="C59" s="15" t="s">
        <v>35</v>
      </c>
      <c r="D59" s="20">
        <v>2020</v>
      </c>
      <c r="E59" s="15" t="s">
        <v>29</v>
      </c>
      <c r="F59" s="36">
        <v>290260</v>
      </c>
      <c r="G59" s="185"/>
    </row>
    <row r="60" spans="1:7" x14ac:dyDescent="0.35">
      <c r="A60" s="77" t="s">
        <v>45</v>
      </c>
      <c r="B60" s="14" t="s">
        <v>88</v>
      </c>
      <c r="C60" s="15" t="s">
        <v>35</v>
      </c>
      <c r="D60" s="20">
        <v>2020</v>
      </c>
      <c r="E60" s="15" t="s">
        <v>28</v>
      </c>
      <c r="F60" s="36">
        <v>6360</v>
      </c>
      <c r="G60" s="185"/>
    </row>
    <row r="61" spans="1:7" x14ac:dyDescent="0.35">
      <c r="A61" s="77" t="s">
        <v>45</v>
      </c>
      <c r="B61" s="14" t="s">
        <v>89</v>
      </c>
      <c r="C61" s="15" t="s">
        <v>35</v>
      </c>
      <c r="D61" s="20">
        <v>2020</v>
      </c>
      <c r="E61" s="15" t="s">
        <v>28</v>
      </c>
      <c r="F61" s="36">
        <v>216920</v>
      </c>
      <c r="G61" s="185"/>
    </row>
    <row r="62" spans="1:7" x14ac:dyDescent="0.35">
      <c r="A62" s="40" t="s">
        <v>1</v>
      </c>
      <c r="B62" s="14"/>
      <c r="C62" s="15"/>
      <c r="D62" s="20"/>
      <c r="E62" s="15"/>
      <c r="F62" s="37">
        <f>SUM(F58:F61)</f>
        <v>540260</v>
      </c>
      <c r="G62" s="185"/>
    </row>
    <row r="63" spans="1:7" x14ac:dyDescent="0.35">
      <c r="A63" s="19" t="s">
        <v>37</v>
      </c>
      <c r="B63" s="14" t="s">
        <v>90</v>
      </c>
      <c r="C63" s="15" t="s">
        <v>35</v>
      </c>
      <c r="D63" s="20">
        <v>2020</v>
      </c>
      <c r="E63" s="15" t="s">
        <v>29</v>
      </c>
      <c r="F63" s="36">
        <v>18900</v>
      </c>
      <c r="G63" s="185"/>
    </row>
    <row r="64" spans="1:7" x14ac:dyDescent="0.35">
      <c r="A64" s="19" t="s">
        <v>37</v>
      </c>
      <c r="B64" s="14" t="s">
        <v>91</v>
      </c>
      <c r="C64" s="15" t="s">
        <v>35</v>
      </c>
      <c r="D64" s="20">
        <v>2020</v>
      </c>
      <c r="E64" s="15" t="s">
        <v>28</v>
      </c>
      <c r="F64" s="36">
        <v>166960</v>
      </c>
      <c r="G64" s="185"/>
    </row>
    <row r="65" spans="1:7" x14ac:dyDescent="0.35">
      <c r="A65" s="19" t="s">
        <v>37</v>
      </c>
      <c r="B65" s="14" t="s">
        <v>92</v>
      </c>
      <c r="C65" s="15" t="s">
        <v>35</v>
      </c>
      <c r="D65" s="20">
        <v>2020</v>
      </c>
      <c r="E65" s="15" t="s">
        <v>29</v>
      </c>
      <c r="F65" s="36">
        <v>18760</v>
      </c>
      <c r="G65" s="185"/>
    </row>
    <row r="66" spans="1:7" x14ac:dyDescent="0.35">
      <c r="A66" s="19" t="s">
        <v>37</v>
      </c>
      <c r="B66" s="14" t="s">
        <v>92</v>
      </c>
      <c r="C66" s="15" t="s">
        <v>35</v>
      </c>
      <c r="D66" s="20">
        <v>2020</v>
      </c>
      <c r="E66" s="15" t="s">
        <v>28</v>
      </c>
      <c r="F66" s="36">
        <v>59080</v>
      </c>
      <c r="G66" s="185"/>
    </row>
    <row r="67" spans="1:7" x14ac:dyDescent="0.35">
      <c r="A67" s="19" t="s">
        <v>37</v>
      </c>
      <c r="B67" s="14" t="s">
        <v>93</v>
      </c>
      <c r="C67" s="15" t="s">
        <v>35</v>
      </c>
      <c r="D67" s="20">
        <v>2019</v>
      </c>
      <c r="E67" s="15" t="s">
        <v>28</v>
      </c>
      <c r="F67" s="36">
        <v>307600</v>
      </c>
      <c r="G67" s="185"/>
    </row>
    <row r="68" spans="1:7" x14ac:dyDescent="0.35">
      <c r="A68" s="40" t="s">
        <v>1</v>
      </c>
      <c r="B68" s="14"/>
      <c r="C68" s="15"/>
      <c r="D68" s="20"/>
      <c r="E68" s="15"/>
      <c r="F68" s="37">
        <f>SUM(F63:F67)</f>
        <v>571300</v>
      </c>
      <c r="G68" s="185"/>
    </row>
    <row r="69" spans="1:7" x14ac:dyDescent="0.35">
      <c r="A69" s="186" t="s">
        <v>2</v>
      </c>
      <c r="B69" s="186"/>
      <c r="C69" s="186"/>
      <c r="D69" s="186"/>
      <c r="E69" s="186"/>
      <c r="F69" s="80">
        <f>F11+F13+F26+F28+F34+F48+F50+F53+F57+F62+F68</f>
        <v>20827400</v>
      </c>
      <c r="G69" s="185"/>
    </row>
    <row r="70" spans="1:7" x14ac:dyDescent="0.35">
      <c r="A70" s="75"/>
      <c r="B70" s="74"/>
      <c r="C70" s="76"/>
      <c r="D70" s="18"/>
      <c r="E70" s="13"/>
      <c r="F70" s="13"/>
    </row>
    <row r="78" spans="1:7" x14ac:dyDescent="0.35">
      <c r="B78" s="38"/>
    </row>
    <row r="79" spans="1:7" x14ac:dyDescent="0.35">
      <c r="B79" s="38"/>
    </row>
    <row r="80" spans="1:7" x14ac:dyDescent="0.35">
      <c r="B80" s="39"/>
    </row>
    <row r="81" spans="2:2" x14ac:dyDescent="0.35">
      <c r="B81" s="39"/>
    </row>
    <row r="82" spans="2:2" x14ac:dyDescent="0.35">
      <c r="B82" s="39"/>
    </row>
    <row r="83" spans="2:2" x14ac:dyDescent="0.35">
      <c r="B83" s="38"/>
    </row>
  </sheetData>
  <mergeCells count="9">
    <mergeCell ref="G6:G69"/>
    <mergeCell ref="A69:E69"/>
    <mergeCell ref="A3:F3"/>
    <mergeCell ref="A4:A5"/>
    <mergeCell ref="B4:B5"/>
    <mergeCell ref="C4:C5"/>
    <mergeCell ref="D4:D5"/>
    <mergeCell ref="E4:E5"/>
    <mergeCell ref="F4:F5"/>
  </mergeCells>
  <printOptions horizontalCentered="1" verticalCentered="1"/>
  <pageMargins left="0" right="0" top="0" bottom="0" header="0" footer="0"/>
  <pageSetup paperSize="9" scale="47" orientation="portrait" horizontalDpi="360" verticalDpi="360" r:id="rId1"/>
  <rowBreaks count="1" manualBreakCount="1">
    <brk id="2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H13"/>
  <sheetViews>
    <sheetView zoomScale="70" zoomScaleNormal="70" workbookViewId="0">
      <selection activeCell="A13" sqref="A13"/>
    </sheetView>
  </sheetViews>
  <sheetFormatPr defaultColWidth="23" defaultRowHeight="21" x14ac:dyDescent="0.35"/>
  <cols>
    <col min="1" max="1" width="46.28515625" style="25" customWidth="1"/>
    <col min="2" max="2" width="67.5703125" style="25" customWidth="1"/>
    <col min="3" max="3" width="13.7109375" style="25" customWidth="1"/>
    <col min="4" max="16384" width="23" style="25"/>
  </cols>
  <sheetData>
    <row r="1" spans="1:8" ht="21.75" thickBot="1" x14ac:dyDescent="0.4">
      <c r="A1" s="23"/>
      <c r="B1" s="24" t="s">
        <v>96</v>
      </c>
    </row>
    <row r="2" spans="1:8" ht="51.75" customHeight="1" thickBot="1" x14ac:dyDescent="0.4">
      <c r="A2" s="168" t="s">
        <v>103</v>
      </c>
      <c r="B2" s="170"/>
    </row>
    <row r="3" spans="1:8" ht="24" customHeight="1" x14ac:dyDescent="0.35">
      <c r="A3" s="165" t="s">
        <v>7</v>
      </c>
      <c r="B3" s="88" t="s">
        <v>0</v>
      </c>
    </row>
    <row r="4" spans="1:8" ht="26.45" customHeight="1" x14ac:dyDescent="0.35">
      <c r="A4" s="166"/>
      <c r="B4" s="89" t="s">
        <v>47</v>
      </c>
    </row>
    <row r="5" spans="1:8" ht="32.25" customHeight="1" x14ac:dyDescent="0.35">
      <c r="A5" s="90" t="s">
        <v>12</v>
      </c>
      <c r="B5" s="91">
        <v>30000</v>
      </c>
      <c r="C5" s="182" t="s">
        <v>104</v>
      </c>
    </row>
    <row r="6" spans="1:8" ht="32.25" customHeight="1" x14ac:dyDescent="0.35">
      <c r="A6" s="92" t="s">
        <v>5</v>
      </c>
      <c r="B6" s="91">
        <v>25000</v>
      </c>
      <c r="C6" s="182"/>
    </row>
    <row r="7" spans="1:8" ht="32.25" customHeight="1" x14ac:dyDescent="0.35">
      <c r="A7" s="90" t="s">
        <v>6</v>
      </c>
      <c r="B7" s="91">
        <v>25000</v>
      </c>
      <c r="C7" s="182"/>
    </row>
    <row r="8" spans="1:8" ht="32.25" customHeight="1" x14ac:dyDescent="0.35">
      <c r="A8" s="90" t="s">
        <v>10</v>
      </c>
      <c r="B8" s="91">
        <v>25000</v>
      </c>
      <c r="C8" s="182"/>
    </row>
    <row r="9" spans="1:8" ht="32.25" customHeight="1" x14ac:dyDescent="0.35">
      <c r="A9" s="90" t="s">
        <v>11</v>
      </c>
      <c r="B9" s="91">
        <v>25000</v>
      </c>
      <c r="C9" s="182"/>
    </row>
    <row r="10" spans="1:8" ht="32.25" customHeight="1" x14ac:dyDescent="0.35">
      <c r="A10" s="90" t="s">
        <v>4</v>
      </c>
      <c r="B10" s="91">
        <v>11812</v>
      </c>
      <c r="C10" s="182"/>
    </row>
    <row r="11" spans="1:8" ht="32.25" customHeight="1" thickBot="1" x14ac:dyDescent="0.4">
      <c r="A11" s="93" t="s">
        <v>3</v>
      </c>
      <c r="B11" s="94">
        <v>10000</v>
      </c>
      <c r="C11" s="182"/>
    </row>
    <row r="12" spans="1:8" ht="32.25" customHeight="1" thickBot="1" x14ac:dyDescent="0.4">
      <c r="A12" s="95" t="s">
        <v>2</v>
      </c>
      <c r="B12" s="96">
        <f>SUM(B5:B11)</f>
        <v>151812</v>
      </c>
      <c r="C12" s="38"/>
      <c r="D12" s="38"/>
      <c r="E12" s="38"/>
      <c r="F12" s="38"/>
      <c r="G12" s="38"/>
    </row>
    <row r="13" spans="1:8" x14ac:dyDescent="0.35">
      <c r="A13" s="68"/>
      <c r="B13" s="68"/>
      <c r="C13" s="68"/>
      <c r="D13" s="68"/>
      <c r="E13" s="68"/>
      <c r="F13" s="68"/>
      <c r="G13" s="68"/>
      <c r="H13" s="2"/>
    </row>
  </sheetData>
  <sortState ref="A5:B11">
    <sortCondition descending="1" ref="B5:B11"/>
  </sortState>
  <mergeCells count="3">
    <mergeCell ref="A2:B2"/>
    <mergeCell ref="A3:A4"/>
    <mergeCell ref="C5:C11"/>
  </mergeCells>
  <printOptions horizontalCentered="1" verticalCentered="1"/>
  <pageMargins left="0.26" right="0.28999999999999998" top="0" bottom="0" header="0" footer="0"/>
  <pageSetup paperSize="9" scale="77" orientation="portrait" horizontalDpi="360" verticalDpi="360" r:id="rId1"/>
  <rowBreaks count="1" manualBreakCount="1">
    <brk id="1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H42"/>
  <sheetViews>
    <sheetView zoomScale="85" zoomScaleNormal="85" workbookViewId="0">
      <selection activeCell="A38" sqref="A38"/>
    </sheetView>
  </sheetViews>
  <sheetFormatPr defaultColWidth="9.140625" defaultRowHeight="26.25" x14ac:dyDescent="0.25"/>
  <cols>
    <col min="1" max="1" width="41.28515625" style="104" customWidth="1"/>
    <col min="2" max="2" width="59.85546875" style="104" bestFit="1" customWidth="1"/>
    <col min="3" max="3" width="36.7109375" style="104" customWidth="1"/>
    <col min="4" max="4" width="34.7109375" style="104" customWidth="1"/>
    <col min="5" max="5" width="30.5703125" style="104" customWidth="1"/>
    <col min="6" max="6" width="31" style="104" customWidth="1"/>
    <col min="7" max="7" width="29.85546875" style="104" customWidth="1"/>
    <col min="8" max="8" width="30.28515625" style="104" customWidth="1"/>
    <col min="9" max="9" width="0" style="104" hidden="1" customWidth="1"/>
    <col min="10" max="10" width="25.85546875" style="105" customWidth="1"/>
    <col min="11" max="11" width="24.7109375" style="104" customWidth="1"/>
    <col min="12" max="16384" width="9.140625" style="104"/>
  </cols>
  <sheetData>
    <row r="1" spans="1:34" x14ac:dyDescent="0.3">
      <c r="H1" s="24" t="s">
        <v>106</v>
      </c>
    </row>
    <row r="2" spans="1:34" s="108" customFormat="1" ht="30.75" customHeight="1" x14ac:dyDescent="0.25">
      <c r="A2" s="194" t="s">
        <v>107</v>
      </c>
      <c r="B2" s="194"/>
      <c r="C2" s="194"/>
      <c r="D2" s="194"/>
      <c r="E2" s="194"/>
      <c r="F2" s="194"/>
      <c r="G2" s="194"/>
      <c r="H2" s="194"/>
      <c r="I2" s="106"/>
      <c r="J2" s="107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ht="51" x14ac:dyDescent="0.25">
      <c r="A3" s="109" t="s">
        <v>108</v>
      </c>
      <c r="B3" s="109" t="s">
        <v>109</v>
      </c>
      <c r="C3" s="109" t="s">
        <v>110</v>
      </c>
      <c r="D3" s="220" t="s">
        <v>111</v>
      </c>
      <c r="E3" s="220"/>
      <c r="F3" s="110" t="s">
        <v>33</v>
      </c>
      <c r="G3" s="109" t="s">
        <v>0</v>
      </c>
      <c r="H3" s="109" t="s">
        <v>112</v>
      </c>
    </row>
    <row r="4" spans="1:34" s="105" customFormat="1" ht="32.25" hidden="1" customHeight="1" x14ac:dyDescent="0.25">
      <c r="A4" s="111" t="s">
        <v>40</v>
      </c>
      <c r="B4" s="111" t="s">
        <v>53</v>
      </c>
      <c r="C4" s="111" t="s">
        <v>113</v>
      </c>
      <c r="D4" s="212" t="s">
        <v>114</v>
      </c>
      <c r="E4" s="212"/>
      <c r="F4" s="112">
        <v>2019</v>
      </c>
      <c r="G4" s="113" t="s">
        <v>115</v>
      </c>
      <c r="H4" s="114">
        <v>2352300</v>
      </c>
      <c r="I4" s="105">
        <v>2.9175</v>
      </c>
    </row>
    <row r="5" spans="1:34" s="105" customFormat="1" ht="32.25" customHeight="1" x14ac:dyDescent="0.25">
      <c r="A5" s="111" t="s">
        <v>116</v>
      </c>
      <c r="B5" s="113" t="s">
        <v>117</v>
      </c>
      <c r="C5" s="113" t="s">
        <v>118</v>
      </c>
      <c r="D5" s="212" t="s">
        <v>114</v>
      </c>
      <c r="E5" s="212"/>
      <c r="F5" s="112">
        <v>2019</v>
      </c>
      <c r="G5" s="113" t="s">
        <v>119</v>
      </c>
      <c r="H5" s="114">
        <v>3341000</v>
      </c>
      <c r="I5" s="105">
        <v>2.7974999999999999</v>
      </c>
      <c r="J5" s="107"/>
    </row>
    <row r="6" spans="1:34" s="105" customFormat="1" ht="32.25" hidden="1" customHeight="1" x14ac:dyDescent="0.25">
      <c r="A6" s="111" t="s">
        <v>37</v>
      </c>
      <c r="B6" s="111" t="s">
        <v>93</v>
      </c>
      <c r="C6" s="111" t="s">
        <v>120</v>
      </c>
      <c r="D6" s="212" t="s">
        <v>114</v>
      </c>
      <c r="E6" s="212"/>
      <c r="F6" s="112">
        <v>2019</v>
      </c>
      <c r="G6" s="113" t="s">
        <v>121</v>
      </c>
      <c r="H6" s="114">
        <v>2915814</v>
      </c>
      <c r="I6" s="105">
        <v>2.7225000000000001</v>
      </c>
      <c r="J6" s="107"/>
    </row>
    <row r="7" spans="1:34" s="105" customFormat="1" ht="32.25" hidden="1" customHeight="1" x14ac:dyDescent="0.25">
      <c r="A7" s="111" t="s">
        <v>37</v>
      </c>
      <c r="B7" s="111" t="s">
        <v>93</v>
      </c>
      <c r="C7" s="111" t="s">
        <v>122</v>
      </c>
      <c r="D7" s="212" t="s">
        <v>114</v>
      </c>
      <c r="E7" s="212"/>
      <c r="F7" s="112">
        <v>2019</v>
      </c>
      <c r="G7" s="113">
        <v>3442</v>
      </c>
      <c r="H7" s="114">
        <v>6568520</v>
      </c>
      <c r="J7" s="107"/>
    </row>
    <row r="8" spans="1:34" s="105" customFormat="1" ht="32.25" hidden="1" customHeight="1" x14ac:dyDescent="0.25">
      <c r="A8" s="111" t="s">
        <v>46</v>
      </c>
      <c r="B8" s="111" t="s">
        <v>123</v>
      </c>
      <c r="C8" s="111" t="s">
        <v>124</v>
      </c>
      <c r="D8" s="212" t="s">
        <v>114</v>
      </c>
      <c r="E8" s="212"/>
      <c r="F8" s="112">
        <v>2019</v>
      </c>
      <c r="G8" s="113">
        <v>3443</v>
      </c>
      <c r="H8" s="114">
        <v>2045820</v>
      </c>
      <c r="J8" s="107"/>
    </row>
    <row r="9" spans="1:34" s="105" customFormat="1" ht="32.25" hidden="1" customHeight="1" x14ac:dyDescent="0.25">
      <c r="A9" s="111" t="s">
        <v>30</v>
      </c>
      <c r="B9" s="111" t="s">
        <v>125</v>
      </c>
      <c r="C9" s="111" t="s">
        <v>126</v>
      </c>
      <c r="D9" s="212" t="s">
        <v>114</v>
      </c>
      <c r="E9" s="212"/>
      <c r="F9" s="112">
        <v>2019</v>
      </c>
      <c r="G9" s="113" t="s">
        <v>121</v>
      </c>
      <c r="H9" s="114">
        <v>4479120</v>
      </c>
      <c r="I9" s="105">
        <v>2.7675000000000001</v>
      </c>
      <c r="J9" s="107"/>
    </row>
    <row r="10" spans="1:34" s="105" customFormat="1" ht="32.25" hidden="1" customHeight="1" x14ac:dyDescent="0.25">
      <c r="A10" s="111" t="s">
        <v>30</v>
      </c>
      <c r="B10" s="111" t="s">
        <v>127</v>
      </c>
      <c r="C10" s="111" t="s">
        <v>128</v>
      </c>
      <c r="D10" s="212" t="s">
        <v>114</v>
      </c>
      <c r="E10" s="212"/>
      <c r="F10" s="112">
        <v>2019</v>
      </c>
      <c r="G10" s="113" t="s">
        <v>121</v>
      </c>
      <c r="H10" s="114">
        <v>1456730</v>
      </c>
      <c r="I10" s="105">
        <v>2.8424999999999998</v>
      </c>
      <c r="J10" s="107"/>
    </row>
    <row r="11" spans="1:34" s="105" customFormat="1" ht="32.25" hidden="1" customHeight="1" x14ac:dyDescent="0.25">
      <c r="A11" s="111" t="s">
        <v>116</v>
      </c>
      <c r="B11" s="111" t="s">
        <v>129</v>
      </c>
      <c r="C11" s="111" t="s">
        <v>130</v>
      </c>
      <c r="D11" s="212" t="s">
        <v>114</v>
      </c>
      <c r="E11" s="212"/>
      <c r="F11" s="112">
        <v>2020</v>
      </c>
      <c r="G11" s="115">
        <v>3442</v>
      </c>
      <c r="H11" s="114">
        <v>711980</v>
      </c>
      <c r="J11" s="107"/>
    </row>
    <row r="12" spans="1:34" s="105" customFormat="1" ht="32.25" hidden="1" customHeight="1" x14ac:dyDescent="0.25">
      <c r="A12" s="111" t="s">
        <v>49</v>
      </c>
      <c r="B12" s="111" t="s">
        <v>71</v>
      </c>
      <c r="C12" s="116" t="s">
        <v>131</v>
      </c>
      <c r="D12" s="212" t="s">
        <v>114</v>
      </c>
      <c r="E12" s="212"/>
      <c r="F12" s="112">
        <v>2020</v>
      </c>
      <c r="G12" s="115">
        <v>3442</v>
      </c>
      <c r="H12" s="114">
        <v>175530</v>
      </c>
      <c r="J12" s="107"/>
    </row>
    <row r="13" spans="1:34" s="105" customFormat="1" ht="32.25" hidden="1" customHeight="1" x14ac:dyDescent="0.25">
      <c r="A13" s="111" t="s">
        <v>49</v>
      </c>
      <c r="B13" s="111" t="s">
        <v>132</v>
      </c>
      <c r="C13" s="111" t="s">
        <v>133</v>
      </c>
      <c r="D13" s="212" t="s">
        <v>114</v>
      </c>
      <c r="E13" s="212"/>
      <c r="F13" s="112">
        <v>2020</v>
      </c>
      <c r="G13" s="115">
        <v>3442</v>
      </c>
      <c r="H13" s="114">
        <v>81580</v>
      </c>
      <c r="J13" s="107"/>
    </row>
    <row r="14" spans="1:34" s="105" customFormat="1" ht="32.25" hidden="1" customHeight="1" x14ac:dyDescent="0.25">
      <c r="A14" s="111" t="s">
        <v>49</v>
      </c>
      <c r="B14" s="111" t="s">
        <v>78</v>
      </c>
      <c r="C14" s="111" t="s">
        <v>134</v>
      </c>
      <c r="D14" s="212" t="s">
        <v>114</v>
      </c>
      <c r="E14" s="212"/>
      <c r="F14" s="112">
        <v>2020</v>
      </c>
      <c r="G14" s="115">
        <v>3442</v>
      </c>
      <c r="H14" s="114">
        <v>116220</v>
      </c>
      <c r="J14" s="107"/>
    </row>
    <row r="15" spans="1:34" s="105" customFormat="1" ht="32.25" hidden="1" customHeight="1" x14ac:dyDescent="0.25">
      <c r="A15" s="111" t="s">
        <v>49</v>
      </c>
      <c r="B15" s="111" t="s">
        <v>78</v>
      </c>
      <c r="C15" s="111" t="s">
        <v>135</v>
      </c>
      <c r="D15" s="212" t="s">
        <v>114</v>
      </c>
      <c r="E15" s="212"/>
      <c r="F15" s="112">
        <v>2020</v>
      </c>
      <c r="G15" s="115">
        <v>3443</v>
      </c>
      <c r="H15" s="114">
        <v>22480</v>
      </c>
      <c r="J15" s="107"/>
    </row>
    <row r="16" spans="1:34" s="105" customFormat="1" ht="32.25" hidden="1" customHeight="1" x14ac:dyDescent="0.25">
      <c r="A16" s="111" t="s">
        <v>30</v>
      </c>
      <c r="B16" s="111" t="s">
        <v>136</v>
      </c>
      <c r="C16" s="111" t="s">
        <v>137</v>
      </c>
      <c r="D16" s="212" t="s">
        <v>114</v>
      </c>
      <c r="E16" s="212"/>
      <c r="F16" s="112">
        <v>2020</v>
      </c>
      <c r="G16" s="115">
        <v>3442</v>
      </c>
      <c r="H16" s="114">
        <v>376880</v>
      </c>
      <c r="J16" s="107"/>
    </row>
    <row r="17" spans="1:10" s="105" customFormat="1" ht="32.25" hidden="1" customHeight="1" x14ac:dyDescent="0.25">
      <c r="A17" s="111" t="s">
        <v>30</v>
      </c>
      <c r="B17" s="111" t="s">
        <v>138</v>
      </c>
      <c r="C17" s="111" t="s">
        <v>139</v>
      </c>
      <c r="D17" s="212" t="s">
        <v>114</v>
      </c>
      <c r="E17" s="212"/>
      <c r="F17" s="112">
        <v>2020</v>
      </c>
      <c r="G17" s="115">
        <v>3443</v>
      </c>
      <c r="H17" s="114">
        <v>39960</v>
      </c>
      <c r="J17" s="107"/>
    </row>
    <row r="18" spans="1:10" s="105" customFormat="1" ht="32.25" hidden="1" customHeight="1" x14ac:dyDescent="0.25">
      <c r="A18" s="111" t="s">
        <v>45</v>
      </c>
      <c r="B18" s="111" t="s">
        <v>140</v>
      </c>
      <c r="C18" s="111" t="s">
        <v>141</v>
      </c>
      <c r="D18" s="212" t="s">
        <v>114</v>
      </c>
      <c r="E18" s="212"/>
      <c r="F18" s="112">
        <v>2020</v>
      </c>
      <c r="G18" s="115">
        <v>3443</v>
      </c>
      <c r="H18" s="114">
        <v>5880</v>
      </c>
      <c r="J18" s="107"/>
    </row>
    <row r="19" spans="1:10" s="105" customFormat="1" ht="32.25" hidden="1" customHeight="1" x14ac:dyDescent="0.25">
      <c r="A19" s="111" t="s">
        <v>37</v>
      </c>
      <c r="B19" s="111" t="s">
        <v>142</v>
      </c>
      <c r="C19" s="111" t="s">
        <v>143</v>
      </c>
      <c r="D19" s="212" t="s">
        <v>114</v>
      </c>
      <c r="E19" s="212"/>
      <c r="F19" s="112">
        <v>2020</v>
      </c>
      <c r="G19" s="115">
        <v>3442</v>
      </c>
      <c r="H19" s="114">
        <v>3640</v>
      </c>
      <c r="J19" s="107"/>
    </row>
    <row r="20" spans="1:10" s="105" customFormat="1" ht="32.25" hidden="1" customHeight="1" x14ac:dyDescent="0.25">
      <c r="A20" s="111" t="s">
        <v>39</v>
      </c>
      <c r="B20" s="111" t="s">
        <v>84</v>
      </c>
      <c r="C20" s="111" t="s">
        <v>144</v>
      </c>
      <c r="D20" s="212" t="s">
        <v>114</v>
      </c>
      <c r="E20" s="212"/>
      <c r="F20" s="112">
        <v>2020</v>
      </c>
      <c r="G20" s="115">
        <v>3442</v>
      </c>
      <c r="H20" s="114">
        <v>68980</v>
      </c>
      <c r="J20" s="107"/>
    </row>
    <row r="21" spans="1:10" s="105" customFormat="1" ht="32.25" hidden="1" customHeight="1" x14ac:dyDescent="0.25">
      <c r="A21" s="111" t="s">
        <v>39</v>
      </c>
      <c r="B21" s="111" t="s">
        <v>84</v>
      </c>
      <c r="C21" s="111" t="s">
        <v>145</v>
      </c>
      <c r="D21" s="212" t="s">
        <v>114</v>
      </c>
      <c r="E21" s="212"/>
      <c r="F21" s="112">
        <v>2020</v>
      </c>
      <c r="G21" s="115">
        <v>3443</v>
      </c>
      <c r="H21" s="114">
        <v>7540</v>
      </c>
      <c r="J21" s="107"/>
    </row>
    <row r="22" spans="1:10" s="105" customFormat="1" ht="32.25" hidden="1" customHeight="1" x14ac:dyDescent="0.25">
      <c r="A22" s="111" t="s">
        <v>146</v>
      </c>
      <c r="B22" s="111" t="s">
        <v>147</v>
      </c>
      <c r="C22" s="111" t="s">
        <v>148</v>
      </c>
      <c r="D22" s="212" t="s">
        <v>114</v>
      </c>
      <c r="E22" s="212"/>
      <c r="F22" s="112">
        <v>2020</v>
      </c>
      <c r="G22" s="115">
        <v>3442</v>
      </c>
      <c r="H22" s="114">
        <v>85000</v>
      </c>
      <c r="J22" s="107"/>
    </row>
    <row r="23" spans="1:10" s="105" customFormat="1" ht="32.25" hidden="1" customHeight="1" x14ac:dyDescent="0.25">
      <c r="A23" s="111" t="s">
        <v>146</v>
      </c>
      <c r="B23" s="111" t="s">
        <v>149</v>
      </c>
      <c r="C23" s="111" t="s">
        <v>150</v>
      </c>
      <c r="D23" s="212" t="s">
        <v>114</v>
      </c>
      <c r="E23" s="212"/>
      <c r="F23" s="112">
        <v>2020</v>
      </c>
      <c r="G23" s="115">
        <v>3442</v>
      </c>
      <c r="H23" s="114">
        <v>53740</v>
      </c>
      <c r="J23" s="107"/>
    </row>
    <row r="24" spans="1:10" s="105" customFormat="1" ht="32.25" hidden="1" customHeight="1" x14ac:dyDescent="0.25">
      <c r="A24" s="111" t="s">
        <v>13</v>
      </c>
      <c r="B24" s="111" t="s">
        <v>151</v>
      </c>
      <c r="C24" s="111" t="s">
        <v>152</v>
      </c>
      <c r="D24" s="212" t="s">
        <v>114</v>
      </c>
      <c r="E24" s="212"/>
      <c r="F24" s="112">
        <v>2020</v>
      </c>
      <c r="G24" s="115">
        <v>3442</v>
      </c>
      <c r="H24" s="114">
        <v>29520</v>
      </c>
      <c r="J24" s="107"/>
    </row>
    <row r="25" spans="1:10" s="105" customFormat="1" ht="32.25" hidden="1" customHeight="1" x14ac:dyDescent="0.25">
      <c r="A25" s="111" t="s">
        <v>13</v>
      </c>
      <c r="B25" s="111" t="s">
        <v>151</v>
      </c>
      <c r="C25" s="111" t="s">
        <v>153</v>
      </c>
      <c r="D25" s="212" t="s">
        <v>114</v>
      </c>
      <c r="E25" s="212"/>
      <c r="F25" s="112">
        <v>2020</v>
      </c>
      <c r="G25" s="115">
        <v>3443</v>
      </c>
      <c r="H25" s="114">
        <v>8200</v>
      </c>
      <c r="J25" s="107"/>
    </row>
    <row r="26" spans="1:10" s="105" customFormat="1" ht="32.25" hidden="1" customHeight="1" x14ac:dyDescent="0.25">
      <c r="A26" s="111" t="s">
        <v>97</v>
      </c>
      <c r="B26" s="111" t="s">
        <v>154</v>
      </c>
      <c r="C26" s="111" t="s">
        <v>155</v>
      </c>
      <c r="D26" s="212" t="s">
        <v>114</v>
      </c>
      <c r="E26" s="212"/>
      <c r="F26" s="112">
        <v>2020</v>
      </c>
      <c r="G26" s="115">
        <v>3442</v>
      </c>
      <c r="H26" s="114">
        <v>171500</v>
      </c>
      <c r="J26" s="107"/>
    </row>
    <row r="27" spans="1:10" s="105" customFormat="1" ht="32.25" hidden="1" customHeight="1" x14ac:dyDescent="0.25">
      <c r="A27" s="111" t="s">
        <v>97</v>
      </c>
      <c r="B27" s="111" t="s">
        <v>154</v>
      </c>
      <c r="C27" s="111" t="s">
        <v>156</v>
      </c>
      <c r="D27" s="212" t="s">
        <v>114</v>
      </c>
      <c r="E27" s="212"/>
      <c r="F27" s="112">
        <v>2020</v>
      </c>
      <c r="G27" s="115">
        <v>3443</v>
      </c>
      <c r="H27" s="114">
        <v>21260</v>
      </c>
      <c r="J27" s="107"/>
    </row>
    <row r="28" spans="1:10" s="105" customFormat="1" ht="25.5" customHeight="1" x14ac:dyDescent="0.25">
      <c r="A28" s="213" t="s">
        <v>9</v>
      </c>
      <c r="B28" s="213"/>
      <c r="C28" s="213"/>
      <c r="D28" s="213"/>
      <c r="E28" s="213"/>
      <c r="F28" s="213"/>
      <c r="G28" s="213"/>
      <c r="H28" s="117">
        <f>H5</f>
        <v>3341000</v>
      </c>
      <c r="J28" s="118"/>
    </row>
    <row r="29" spans="1:10" s="105" customFormat="1" ht="25.5" customHeight="1" x14ac:dyDescent="0.25">
      <c r="A29" s="214"/>
      <c r="B29" s="215"/>
      <c r="C29" s="215"/>
      <c r="D29" s="215"/>
      <c r="E29" s="215"/>
      <c r="F29" s="215"/>
      <c r="G29" s="215"/>
      <c r="H29" s="215"/>
      <c r="J29" s="107"/>
    </row>
    <row r="30" spans="1:10" s="105" customFormat="1" ht="36.75" customHeight="1" x14ac:dyDescent="0.25">
      <c r="A30" s="194" t="s">
        <v>157</v>
      </c>
      <c r="B30" s="194"/>
      <c r="C30" s="194"/>
      <c r="D30" s="194"/>
      <c r="E30" s="194"/>
      <c r="F30" s="119"/>
      <c r="G30" s="119"/>
      <c r="H30" s="119"/>
      <c r="J30" s="107"/>
    </row>
    <row r="31" spans="1:10" ht="39" hidden="1" customHeight="1" x14ac:dyDescent="0.25">
      <c r="A31" s="216" t="s">
        <v>158</v>
      </c>
      <c r="B31" s="217"/>
      <c r="C31" s="217"/>
      <c r="D31" s="217"/>
      <c r="E31" s="217"/>
      <c r="F31" s="218"/>
      <c r="G31" s="219"/>
    </row>
    <row r="32" spans="1:10" hidden="1" x14ac:dyDescent="0.25">
      <c r="A32" s="195" t="s">
        <v>108</v>
      </c>
      <c r="B32" s="197" t="s">
        <v>159</v>
      </c>
      <c r="C32" s="198"/>
      <c r="D32" s="199"/>
      <c r="E32" s="200" t="s">
        <v>9</v>
      </c>
      <c r="F32" s="201"/>
      <c r="G32" s="202"/>
    </row>
    <row r="33" spans="1:7" hidden="1" x14ac:dyDescent="0.25">
      <c r="A33" s="196"/>
      <c r="B33" s="197" t="s">
        <v>160</v>
      </c>
      <c r="C33" s="198"/>
      <c r="D33" s="199"/>
      <c r="E33" s="203"/>
      <c r="F33" s="204"/>
      <c r="G33" s="205"/>
    </row>
    <row r="34" spans="1:7" hidden="1" x14ac:dyDescent="0.25">
      <c r="A34" s="120"/>
      <c r="B34" s="206"/>
      <c r="C34" s="207"/>
      <c r="D34" s="208"/>
      <c r="E34" s="209"/>
      <c r="F34" s="210"/>
      <c r="G34" s="211"/>
    </row>
    <row r="35" spans="1:7" hidden="1" x14ac:dyDescent="0.25">
      <c r="A35" s="121" t="s">
        <v>9</v>
      </c>
      <c r="B35" s="188">
        <f>SUM(B34:B34)</f>
        <v>0</v>
      </c>
      <c r="C35" s="189"/>
      <c r="D35" s="190"/>
      <c r="E35" s="191">
        <f>SUM(E34)</f>
        <v>0</v>
      </c>
      <c r="F35" s="192"/>
      <c r="G35" s="193"/>
    </row>
    <row r="36" spans="1:7" ht="51" x14ac:dyDescent="0.25">
      <c r="A36" s="109" t="s">
        <v>108</v>
      </c>
      <c r="B36" s="110" t="s">
        <v>111</v>
      </c>
      <c r="C36" s="110" t="s">
        <v>33</v>
      </c>
      <c r="D36" s="109" t="s">
        <v>0</v>
      </c>
      <c r="E36" s="109" t="s">
        <v>112</v>
      </c>
    </row>
    <row r="37" spans="1:7" ht="32.1" customHeight="1" x14ac:dyDescent="0.25">
      <c r="A37" s="108" t="s">
        <v>41</v>
      </c>
      <c r="B37" s="122" t="s">
        <v>161</v>
      </c>
      <c r="C37" s="112">
        <v>2019</v>
      </c>
      <c r="D37" s="123">
        <v>3411</v>
      </c>
      <c r="E37" s="124">
        <v>249880</v>
      </c>
    </row>
    <row r="38" spans="1:7" ht="32.1" customHeight="1" x14ac:dyDescent="0.25">
      <c r="A38" s="108" t="s">
        <v>162</v>
      </c>
      <c r="B38" s="123" t="s">
        <v>163</v>
      </c>
      <c r="C38" s="123">
        <v>2019</v>
      </c>
      <c r="D38" s="123">
        <v>3431</v>
      </c>
      <c r="E38" s="124">
        <v>1237840</v>
      </c>
    </row>
    <row r="39" spans="1:7" ht="32.1" customHeight="1" x14ac:dyDescent="0.25">
      <c r="A39" s="108" t="s">
        <v>164</v>
      </c>
      <c r="B39" s="123" t="s">
        <v>114</v>
      </c>
      <c r="C39" s="123">
        <v>2020</v>
      </c>
      <c r="D39" s="123">
        <v>3442</v>
      </c>
      <c r="E39" s="124">
        <v>113100</v>
      </c>
    </row>
    <row r="40" spans="1:7" ht="32.1" customHeight="1" x14ac:dyDescent="0.25">
      <c r="A40" s="108" t="s">
        <v>164</v>
      </c>
      <c r="B40" s="123" t="s">
        <v>114</v>
      </c>
      <c r="C40" s="123">
        <v>2020</v>
      </c>
      <c r="D40" s="123">
        <v>3443</v>
      </c>
      <c r="E40" s="124">
        <v>58180</v>
      </c>
    </row>
    <row r="41" spans="1:7" x14ac:dyDescent="0.25">
      <c r="A41" s="194" t="s">
        <v>9</v>
      </c>
      <c r="B41" s="194"/>
      <c r="C41" s="194"/>
      <c r="D41" s="194"/>
      <c r="E41" s="125">
        <f>SUM(E37:E40)</f>
        <v>1659000</v>
      </c>
      <c r="F41" s="126"/>
    </row>
    <row r="42" spans="1:7" x14ac:dyDescent="0.25">
      <c r="A42" s="127" t="s">
        <v>165</v>
      </c>
    </row>
  </sheetData>
  <mergeCells count="39">
    <mergeCell ref="D7:E7"/>
    <mergeCell ref="A2:H2"/>
    <mergeCell ref="D3:E3"/>
    <mergeCell ref="D4:E4"/>
    <mergeCell ref="D5:E5"/>
    <mergeCell ref="D6:E6"/>
    <mergeCell ref="D19:E19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A31:G31"/>
    <mergeCell ref="D20:E20"/>
    <mergeCell ref="D21:E21"/>
    <mergeCell ref="D22:E22"/>
    <mergeCell ref="D23:E23"/>
    <mergeCell ref="D24:E24"/>
    <mergeCell ref="D25:E25"/>
    <mergeCell ref="D26:E26"/>
    <mergeCell ref="D27:E27"/>
    <mergeCell ref="A28:G28"/>
    <mergeCell ref="A29:H29"/>
    <mergeCell ref="A30:E30"/>
    <mergeCell ref="B35:D35"/>
    <mergeCell ref="E35:G35"/>
    <mergeCell ref="A41:D41"/>
    <mergeCell ref="A32:A33"/>
    <mergeCell ref="B32:D32"/>
    <mergeCell ref="E32:G33"/>
    <mergeCell ref="B33:D33"/>
    <mergeCell ref="B34:D34"/>
    <mergeCell ref="E34:G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4</vt:i4>
      </vt:variant>
    </vt:vector>
  </HeadingPairs>
  <TitlesOfParts>
    <vt:vector size="10" baseType="lpstr">
      <vt:lpstr> MAKARNALIK İTHAL, YERLİ+ELÜS</vt:lpstr>
      <vt:lpstr>EKMEKLİK İTHAL +YERLİ</vt:lpstr>
      <vt:lpstr>ARPA İTHAL+YERLİ</vt:lpstr>
      <vt:lpstr>ARPA ELÜS</vt:lpstr>
      <vt:lpstr>MISIR</vt:lpstr>
      <vt:lpstr>NOHUT</vt:lpstr>
      <vt:lpstr>'ARPA ELÜS'!Yazdırma_Alanı</vt:lpstr>
      <vt:lpstr>'ARPA İTHAL+YERLİ'!Yazdırma_Alanı</vt:lpstr>
      <vt:lpstr>MISIR!Yazdırma_Alanı</vt:lpstr>
      <vt:lpstr>NOHUT!Yazdırma_Alanı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2020-12-07T07:37:56Z</dcterms:modified>
</cp:coreProperties>
</file>